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D:\LUCRU\2023\2023-07-31-PRSM-calendar-apeluri\"/>
    </mc:Choice>
  </mc:AlternateContent>
  <xr:revisionPtr revIDLastSave="0" documentId="13_ncr:1_{93B4D45A-DADA-4ECE-A294-953084BFD4AF}" xr6:coauthVersionLast="47" xr6:coauthVersionMax="47" xr10:uidLastSave="{00000000-0000-0000-0000-000000000000}"/>
  <bookViews>
    <workbookView xWindow="-108" yWindow="-108" windowWidth="23256" windowHeight="12576" xr2:uid="{00000000-000D-0000-FFFF-FFFF00000000}"/>
  </bookViews>
  <sheets>
    <sheet name="31.07.2023" sheetId="1" r:id="rId1"/>
    <sheet name="Sheet1" sheetId="2" r:id="rId2"/>
  </sheets>
  <definedNames>
    <definedName name="_xlnm._FilterDatabase" localSheetId="0" hidden="1">'31.07.2023'!$A$3:$P$31</definedName>
    <definedName name="_xlnm.Print_Titles" localSheetId="0">'31.07.2023'!$1:$3</definedName>
    <definedName name="_xlnm.Print_Area" localSheetId="0">'31.07.2023'!$A$1:$P$31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A19" i="1" s="1"/>
  <c r="A20" i="1" s="1"/>
  <c r="A21" i="1" s="1"/>
  <c r="A22" i="1" s="1"/>
  <c r="A23" i="1" s="1"/>
  <c r="G7" i="1"/>
  <c r="G34" i="1" s="1"/>
  <c r="G40" i="1"/>
  <c r="G25" i="1"/>
  <c r="G24" i="1"/>
  <c r="R21" i="1" s="1"/>
  <c r="G30" i="1"/>
  <c r="G29" i="1"/>
  <c r="G31" i="1"/>
  <c r="G28" i="1"/>
  <c r="G33" i="1" l="1"/>
</calcChain>
</file>

<file path=xl/sharedStrings.xml><?xml version="1.0" encoding="utf-8"?>
<sst xmlns="http://schemas.openxmlformats.org/spreadsheetml/2006/main" count="422" uniqueCount="135">
  <si>
    <t>Nr. crt.</t>
  </si>
  <si>
    <t>Obiectiv de Politică</t>
  </si>
  <si>
    <t xml:space="preserve">Obiectiv Specific </t>
  </si>
  <si>
    <t xml:space="preserve">Zona geografică vizată de apelul de proiecte </t>
  </si>
  <si>
    <t>Perioada de consultare publică</t>
  </si>
  <si>
    <t>O.S 1.1 - Dezvoltarea și creșterea capacităților de cercetare și inovare și adoptarea tehnologiilor avansate</t>
  </si>
  <si>
    <t>Septembrie 2023</t>
  </si>
  <si>
    <t>Noiembrie 2023</t>
  </si>
  <si>
    <t>Octombrie 2023</t>
  </si>
  <si>
    <t>Martie 2024</t>
  </si>
  <si>
    <t>Mai 2024</t>
  </si>
  <si>
    <t>Denumire ghid</t>
  </si>
  <si>
    <t>Regiunea Sud-Muntenia</t>
  </si>
  <si>
    <t>Februarie 2024</t>
  </si>
  <si>
    <t>Valorificarea avantajelor digitalizării, în beneficiul cetățenilor, al organizațiilor de cercetare și al autorităților publice, prin înființarea și operaționalizarea Centrului de Date Regional Sud Muntenia</t>
  </si>
  <si>
    <t>Sprijin acordat municipiilor, altele decât municipiile resedință de județ, și orașelor, inclusiv zonelor urbane funcționale ale acestora, din regiunea Sud-Muntenia, pentru investiții în operațiuni de regenerare urbană</t>
  </si>
  <si>
    <t>Sprijin acordat municipiilor reședință de județ, inclusiv zonelor urbane funcționale ale acestora, din regiunea Sud-Muntenia, pentru investiții în operațiuni de regenerare urbană</t>
  </si>
  <si>
    <t>Promovarea eficienței energetice și reducerea emisiilor de gaze cu efect de seră prin investiții în clădiri publice, ale căror documentații tehnice au fost elaborate în cadrul Contractului de finanțare a serviciilor de dezvoltare a proiectelor cu nr. ELENA - 2019 - 154, finanțat din Horizon 2020 Energy Efficency Focus.</t>
  </si>
  <si>
    <t>O.S. 4.2 - Îmbunătățirea accesului egal la servicii de calitate și incluzive în educație, formare și învățarea pe tot parcursul vieții prin dezvoltarea infrastructurii accesibile, inclusiv prin promovarea rezilienței pentru educația și formarea la distanță și online</t>
  </si>
  <si>
    <t>Valorificarea avantajelor digitalizării, în beneficiul cetățenilor, al organizațiilor de cercetare și al autorităților publice, prin investiții în dezvoltarea infrastructurii, serviciilor și echipamentelor IT relevante și necesare</t>
  </si>
  <si>
    <t>Sprijin acordat municipiilor, altele decât municipiile reședință de județ, și orașelor, inclusiv zonelor urbane funcționale ale acestora, din regiunea Sud-Muntenia, pentru investiții în operațiuni de mobilitate urbană multimodală sustenabilă</t>
  </si>
  <si>
    <t>Sprijin acordat municipiilor reședință de județ, inclusiv zonelor urbane funcționale ale acestora, din regiunea Sud-Muntenia, pentru investiții în operațiuni de mobilitate urbană multimodală sustenabilă</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</si>
  <si>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</si>
  <si>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Promovarea eficienței energetice și reducerea emisiilor de gaze cu efect de seră prin investiții în clădiri publice</t>
  </si>
  <si>
    <t>August 2023</t>
  </si>
  <si>
    <t>Ianuarie 2024</t>
  </si>
  <si>
    <t>Iunie 2024</t>
  </si>
  <si>
    <t>OP 4 - O Europă mai socială și mai favorabilă incluziunii, prin implementarea Pilonului european al drepturilor sociale</t>
  </si>
  <si>
    <t>OP 1 - O Europă mai competitivă și mai inteligentă, prin promovarea unei transformări economice inovatoare și inteligente și a conectivității TIC regionale</t>
  </si>
  <si>
    <t>OP 3 - O Europă mai conectată prin dezvoltarea mobilității</t>
  </si>
  <si>
    <t>OP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</si>
  <si>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O.S 1.2 - Valorificarea avantajelor digitalizării, în beneficiul cetățenilor, al companiilor, al organizațiilor de cercetare și al autorităților publice</t>
  </si>
  <si>
    <t>O.S. 1.3 - Intensificarea creșterii sustenabile și creșterea competitivității IMM-urilor și crearea de locuri de muncă în cadrul IMM-urilor, inclusiv prin investiții productive</t>
  </si>
  <si>
    <t>O.S. 3.2 - Dezvoltarea și ameliorarea unei mobilități naționale, regionale și locale sustenabile, reziliente la schimbările climatice, inteligente și intermodale, inclusiv îmbunătățirea accesului la TEN-T și a mobilității transfrontaliere</t>
  </si>
  <si>
    <t>O.S.5.2 - Promovarea dezvoltării locale integrate și incluzive în domeniul social, economic și al mediului, precum și a culturii, a patrimoniului natural, a turismului sustenabil și a securității în alte zone decât cele urbane</t>
  </si>
  <si>
    <t>O.S. 2.1 - Promovarea eficienței energetice și reducerea emisiilor de gaze cu efect de seră</t>
  </si>
  <si>
    <t>O.S. 5.1 - Promovarea dezvoltării integrate și incluzive în domeniul social, economic și al mediului, precum și a culturii, a patrimoniului natural, a turismului sustenabil și a securității în zonele urbane</t>
  </si>
  <si>
    <t>O.S. 2.8 - Promovarea mobilității urbane multimodale sustenabile, ca parte a tranziției către o economie cu zero emisii de dioxid de carbon</t>
  </si>
  <si>
    <t>O.S. 2.7 - Intensificare acțiunilor de protecție și conservare a naturii, a biodiversității și a
infrastructurii verzi, inclusiv în zonele urbane,
precum și reducerea tuturor formelor de poluare</t>
  </si>
  <si>
    <t>O.S. 1.4 -Dezvoltarea competențelor pentru specializare inteligentă, tranziție industrială și antreprenoriat</t>
  </si>
  <si>
    <t>Promovarea dezvoltării integrate și incluzive în domeniul cultural și a patrimoniului natural în regiunea Sud- Muntenia</t>
  </si>
  <si>
    <t>Promovarea eficienței energetice și reducerea emisiilor de gaze cu efect de seră prin investiții în locuințe multifamiliale</t>
  </si>
  <si>
    <t>Intensificare acțiunilor de protecție și conservare a naturii, a biodiversității și a infrastructurii verzi, inclusiv în zonele urbane, precum și reducerea tuturor formelor de poluare prin investiții în infrastructura verde-albastră</t>
  </si>
  <si>
    <t>Dezvoltarea și creșterea capacităților de cercetare și inovare și adoptarea tehnologiilor avansate prin sprijinirea transferului tehnologic în beneficiul IMM-urilor</t>
  </si>
  <si>
    <t>Intensificarea creșterii sustenabile și creșterea competitivității prin sprijinirea clusterelor</t>
  </si>
  <si>
    <t>Dezvoltarea competențelor în domeniile de specializare inteligentă tranziție industrială și antreprenoriat</t>
  </si>
  <si>
    <t>• Unități administrativ- teritoriale
• Instituții din subordinea Primăriilor
• Parteneriate dintre unități administrativ teritoriale și instituții din subordinea Primăriilor</t>
  </si>
  <si>
    <t xml:space="preserve">• Parteneriatul dintre Serviciul de Telecomunicații Speciale și cele șapte Unități administrativ-teritoriale Județ din regiunea Sud Muntenia </t>
  </si>
  <si>
    <t>• Microîntreprinderi
• Întreprinderi mici</t>
  </si>
  <si>
    <t>• Unități administrativ teritoriale Județ
• Parteneriate între Unități administrativ teritoriale Județ și Unități administrativ teritoriale Municipii/ Orașe/ Comune</t>
  </si>
  <si>
    <t>• Unități administrativ teritoriale Municipii reședință de județ</t>
  </si>
  <si>
    <t>• Unități administrativ teritoriale Județ/ Municipiu/ Oraș/ Comună</t>
  </si>
  <si>
    <t>• Autorități publice locale</t>
  </si>
  <si>
    <t>• Unități administrativ teritoriale Județ
• Unități administrativ teritoriale Municipii reședință de județ
• Parteneriate între UAT Județ și UAT Municipii reședință de județ
• Unități de cult
• Autorități publice locale</t>
  </si>
  <si>
    <t>• Unități administrativ teritoriale Județ
• Unități administrativ teritoriale Municipii reședință de județ
• Autorități Publice locale
• Autorități Publice Centrale</t>
  </si>
  <si>
    <t>• Unități administrativ teritoriale Județ
• Unități administrativ teritoriale Municipiu
• Unități administrativ teritoriale Oraș
• Unități administrativ teritoriale Comună 
• Unități de cult</t>
  </si>
  <si>
    <t>• Unități administrativ teritoriale Județ
• Unități administrativ teritoriale Municipiu
• Unități administrativ teritoriale Oraș
• Unități administrativ teritoriale Comună 
• Autorități Publice locale
• Autorități Publice Centrale</t>
  </si>
  <si>
    <t>• Microîntreprinderi
• IMM
• Parteneriate între IMM și întreprinderile mari</t>
  </si>
  <si>
    <t>• Autorități publice locale
• Autorități publice centrale
• Parteneriate între entitățile de mai sus</t>
  </si>
  <si>
    <t>• Unități administrativ teritoriale Municipii și Orașe</t>
  </si>
  <si>
    <t>• Unități administrativ teritoriale
• Instituții din subordinea Primăriei
• Parteneriate dintre unități administrativ teritoriale și instituții din subordinea Primăriei
• Centre Regionale de Formare Profesională a Adulților</t>
  </si>
  <si>
    <t>• Unități administrativ teritoriale urbane</t>
  </si>
  <si>
    <t>• Unități administrativ teritoriale Județ
• Unități administrativ teritoriale Municipiu/ Oraș/ Comună</t>
  </si>
  <si>
    <t>• Entități de transfer tehnologic</t>
  </si>
  <si>
    <t>• Fondator incubator
• Parteneriate fondatori incubatoare
• Parcuri industriale</t>
  </si>
  <si>
    <t>• Cluster
• Organizația clusterului</t>
  </si>
  <si>
    <t>Sprijin acordat învățământului primar și secundar pentru îmbunătățirea accesului egal la servicii de calitate și incluzive în educație, inclusiv prin promovarea rezilienței pentru educația și formarea la distanță și online</t>
  </si>
  <si>
    <t>Dezvoltarea și creșterea unei mobilități naționale, regionale și locale durabile, reziliente în fața schimbărilor climatice, inteligente și intermodale, inclusiv îmbunătățirea accesului la TEN-T și a mobilității transfrontaliere prin investiții în reabilitarea, modernizarea, extinderea reţelei de drumuri judeţene din regiunea Sud-Muntenia</t>
  </si>
  <si>
    <t>Sprijin acordat învățământului antepreșcolar și preșcolar pentru îmbunătățirea accesului egal la servicii de calitate și incluzive în educație, inclusiv prin promovarea rezilienței pentru educația și formarea la distanță și online</t>
  </si>
  <si>
    <t xml:space="preserve">Sprijin acordat învățământului profesional, tehnic și educației adulților pentru îmbunătățirea accesului egal la servicii de calitate și incluzive în educație, inclusiv prin promovarea rezilienței pentru educația și formarea la distanță și online
</t>
  </si>
  <si>
    <t>OP 5 - O Europă mai aproape de cetățeni prin promovarea dezvoltării sustenabile și integrate a tuturor tipuri de teritorii și a inițiativelor locale</t>
  </si>
  <si>
    <t>Intensificarea creșterii durabile și a competitivității microîntreprinderilor și întreprinderi mici din regiunea Sud-Muntenia</t>
  </si>
  <si>
    <t>Intensificarea creșterii durabile și a competitivității microîntreprinderilor, întreprinderilor mici și întreprinderilor mijlocii din regiunea Sud-Muntenia</t>
  </si>
  <si>
    <t xml:space="preserve">Sprijinirea investițiilor în activități de cercetare – inovare în microîntreprinderi, întreprinderi mici și mijlocii pentru creșterea nivelului de maturitate tehnologică în domeniile de specializare inteligentă
</t>
  </si>
  <si>
    <t>Aprilie 2024</t>
  </si>
  <si>
    <t>Iulie 2024</t>
  </si>
  <si>
    <t>Septembrie 2024</t>
  </si>
  <si>
    <t>Noiembrie 2024</t>
  </si>
  <si>
    <t>• Persoane fizice</t>
  </si>
  <si>
    <t>lipsa</t>
  </si>
  <si>
    <t>• Autorități publice locale
• Instituții din subordinea autorităților publice centrale și locale</t>
  </si>
  <si>
    <t>Februarie 2023
Publicat: 09.02.2023
Consultare publică închisă: 03.03.2023</t>
  </si>
  <si>
    <t>Tipul de solicitanți eligibili</t>
  </si>
  <si>
    <t xml:space="preserve">Cuantumul total al sprijinului pentru apelul de proiecte (FEDR+BS) 
- EURO- </t>
  </si>
  <si>
    <t>Dată de începere a apelului de proiecte</t>
  </si>
  <si>
    <t>Dată de încheiere a apelului de proiecte</t>
  </si>
  <si>
    <t>Dată estimată de finalizare a evaluării tehnice și financiare</t>
  </si>
  <si>
    <t>Dată estimată de începere a evaluării tehnice și financiare</t>
  </si>
  <si>
    <t>Dată estimată de începere a perioadei de contractare</t>
  </si>
  <si>
    <t>Dată estimată de finalizare a perioadei de contractare</t>
  </si>
  <si>
    <t>Dată estimată de începere a perioadei de implementare a proiectelor</t>
  </si>
  <si>
    <t>Dată estimată de finalizare a perioadei de implementare a proiectelor</t>
  </si>
  <si>
    <t>August 2024</t>
  </si>
  <si>
    <t>Decembrie 2029</t>
  </si>
  <si>
    <t>Decembrie 2023</t>
  </si>
  <si>
    <t>Octombrie 2024</t>
  </si>
  <si>
    <t>Decembrie 2024</t>
  </si>
  <si>
    <t>Ianuarie 2025</t>
  </si>
  <si>
    <t>Februarie 2025</t>
  </si>
  <si>
    <t>Martie 2025</t>
  </si>
  <si>
    <t>Aprilie 2025</t>
  </si>
  <si>
    <t>Mai 2025</t>
  </si>
  <si>
    <t>• Microîntreprinderi
• Întreprinderi mici și mijlocii</t>
  </si>
  <si>
    <t>Dezvoltarea capacităților de cercetare – dezvoltare - inovare a organizațiilor publice de cercetare și a mediului de afaceri  în vederea ridicării nivelului de maturitate tehnologică a proiectelor sau a validării viabilității comerciale a rezultatelor cercetării</t>
  </si>
  <si>
    <t xml:space="preserve">• Parteneriate între organizații publice de cercetare, autorități publice locale  si centrale și întreprinderi mici și mijlocii
</t>
  </si>
  <si>
    <t>• Parteneriate între organizații publice de cercetare și întreprinderi mici și mijlocii</t>
  </si>
  <si>
    <t xml:space="preserve">IANUARIE </t>
  </si>
  <si>
    <t>FEBRUARIE</t>
  </si>
  <si>
    <t>MARTIE</t>
  </si>
  <si>
    <t>APRILIE</t>
  </si>
  <si>
    <t>MAI</t>
  </si>
  <si>
    <t>IUNIE</t>
  </si>
  <si>
    <t>IULIE</t>
  </si>
  <si>
    <t>AUGUST</t>
  </si>
  <si>
    <t>SEPTEMBRIE</t>
  </si>
  <si>
    <t>OCTOMBRIE</t>
  </si>
  <si>
    <t>NOIEMBRIE</t>
  </si>
  <si>
    <t>DECEMBRIE</t>
  </si>
  <si>
    <t>-</t>
  </si>
  <si>
    <t>Iunie 2025</t>
  </si>
  <si>
    <t>Iulie 2025</t>
  </si>
  <si>
    <t>Decembrie</t>
  </si>
  <si>
    <t>August 2025</t>
  </si>
  <si>
    <t>• IMM 
• Organizații de cercetare (inclusiv universități de stat)
• Autorități publice locale 
• ADR Sud Muntenia</t>
  </si>
  <si>
    <t xml:space="preserve">Promovarea dezvoltării integrate și incluzive în domeniul turismului sustenabil în regiunea Sud-Muntenia - Instrument financiar </t>
  </si>
  <si>
    <t>Promovarea eficienței energetice și reducerea emisiilor de gaze cu efect de seră prin investiții în locuințe individuale - Instrument financiar</t>
  </si>
  <si>
    <t>Intensificarea creșterii sustenabile și creșterea competitivității prin sprijinirea incubatoarelor de afaceri și a parcurilor industriale - Instrument financiar</t>
  </si>
  <si>
    <t xml:space="preserve">Mai 2023
Publicat:
23.05.2023
Consultare publică închisă 
16.06.2023
</t>
  </si>
  <si>
    <t xml:space="preserve">Mai 2023
Publicat:
18.05.2023
Consultare publică închisă 
13.06.2023
</t>
  </si>
  <si>
    <t xml:space="preserve">Mai 2023
Publicat:
25.05.2023
Consultare publică închisă 
19.06.2023
</t>
  </si>
  <si>
    <t xml:space="preserve">Mai 2023
Publicat:
26.05.2023
Consultare publică închisă 
20.06.2023
</t>
  </si>
  <si>
    <t xml:space="preserve">Iunie 2023
Publicat:
30.06.2023
Consultare publică închisă 
24.07.2023
</t>
  </si>
  <si>
    <t xml:space="preserve">Iulie 2023
Publicat:
31.07.2023
În consultare publică până la  
23.08.2023
</t>
  </si>
  <si>
    <t xml:space="preserve">Iulie 2023
Publicat:
31.07.2023
În consultare publică până la  
23.08.2023.
</t>
  </si>
  <si>
    <t>Calendarul orientativ privind lansările de apeluri de proiecte pentru Programul Regional Sud Muntenia 2021-2027, Iulie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</si>
</sst>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11"/>
      <name val="Calibri"/>
      <family val="2"/>
      <scheme val="minor"/>
    </font>
    <font>
      <b/>
      <sz val="18"/>
      <name val="Calibri"/>
      <family val="2"/>
      <scheme val="minor"/>
    </font>
    <font>
      <sz val="18"/>
      <name val="Calibri"/>
      <family val="2"/>
      <scheme val="minor"/>
    </font>
    <font>
      <b/>
      <sz val="11"/>
      <name val="Calibri"/>
      <family val="2"/>
      <scheme val="minor"/>
    </font>
    <font>
      <sz val="11"/>
      <color theme="1"/>
      <name val="Calibri"/>
      <family val="2"/>
      <charset val="238"/>
      <scheme val="minor"/>
    </font>
  </fonts>
  <fills count="7">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CC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3">
    <xf numFmtId="0" fontId="0" fillId="0" borderId="0" xfId="0"/>
    <xf numFmtId="0" fontId="2" fillId="5" borderId="0" xfId="0" applyFont="1" applyFill="1" applyAlignment="1">
      <alignment horizontal="center" vertical="center"/>
    </xf>
    <xf numFmtId="0" fontId="2" fillId="0" borderId="0" xfId="0" applyFont="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4" borderId="0" xfId="0" applyFont="1" applyFill="1" applyAlignment="1">
      <alignment horizontal="center" vertical="center"/>
    </xf>
    <xf numFmtId="4" fontId="2" fillId="0" borderId="0" xfId="0" applyNumberFormat="1" applyFont="1" applyAlignment="1">
      <alignment horizontal="center" vertical="center"/>
    </xf>
    <xf numFmtId="3" fontId="2" fillId="0" borderId="0" xfId="0" applyNumberFormat="1" applyFont="1" applyAlignment="1">
      <alignment horizontal="center" vertical="center"/>
    </xf>
    <xf numFmtId="3" fontId="5" fillId="0" borderId="0" xfId="0" applyNumberFormat="1" applyFont="1" applyAlignment="1">
      <alignment horizontal="center" vertical="center"/>
    </xf>
    <xf numFmtId="0" fontId="2" fillId="6" borderId="0" xfId="0" applyFont="1" applyFill="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6"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6" fillId="0" borderId="8" xfId="0" applyFont="1" applyBorder="1" applyAlignment="1">
      <alignment horizontal="center" vertical="center" wrapText="1"/>
    </xf>
    <xf numFmtId="4" fontId="2" fillId="0" borderId="8"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2" fillId="0" borderId="0" xfId="0" applyFont="1" applyFill="1" applyAlignment="1">
      <alignment horizontal="center" vertical="center"/>
    </xf>
    <xf numFmtId="4" fontId="2" fillId="0" borderId="0" xfId="0" applyNumberFormat="1" applyFont="1" applyFill="1" applyAlignment="1">
      <alignment horizontal="center" vertical="center"/>
    </xf>
    <xf numFmtId="49" fontId="2" fillId="0"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766354</xdr:colOff>
      <xdr:row>0</xdr:row>
      <xdr:rowOff>342901</xdr:rowOff>
    </xdr:from>
    <xdr:to>
      <xdr:col>11</xdr:col>
      <xdr:colOff>999801</xdr:colOff>
      <xdr:row>0</xdr:row>
      <xdr:rowOff>1412867</xdr:rowOff>
    </xdr:to>
    <xdr:pic>
      <xdr:nvPicPr>
        <xdr:cNvPr id="3" name="Imagine 2">
          <a:extLst>
            <a:ext uri="{FF2B5EF4-FFF2-40B4-BE49-F238E27FC236}">
              <a16:creationId xmlns:a16="http://schemas.microsoft.com/office/drawing/2014/main" id="{5624CA09-A059-54BF-9575-FF4D7EA1E4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1604" y="342901"/>
          <a:ext cx="11968247" cy="1069966"/>
        </a:xfrm>
        <a:prstGeom prst="rect">
          <a:avLst/>
        </a:prstGeom>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R40"/>
  <sheetViews>
    <sheetView tabSelected="1" zoomScale="70" zoomScaleNormal="70" workbookViewId="0">
      <selection activeCell="A3" sqref="A3"/>
    </sheetView>
  </sheetViews>
  <sheetFormatPr defaultColWidth="8.88671875" defaultRowHeight="174" customHeight="1" x14ac:dyDescent="0.3"/>
  <cols>
    <col min="1" max="1" width="5.21875" style="2" customWidth="1"/>
    <col min="2" max="2" width="13.88671875" style="2" customWidth="1"/>
    <col min="3" max="3" width="37.6640625" style="2" bestFit="1" customWidth="1"/>
    <col min="4" max="4" width="27.109375" style="2" customWidth="1"/>
    <col min="5" max="5" width="28.77734375" style="2" customWidth="1"/>
    <col min="6" max="6" width="23.21875" style="2" customWidth="1"/>
    <col min="7" max="7" width="23.5546875" style="2" customWidth="1"/>
    <col min="8" max="8" width="15.77734375" style="2" customWidth="1"/>
    <col min="9" max="9" width="18.44140625" style="2" customWidth="1"/>
    <col min="10" max="10" width="15.77734375" style="2" customWidth="1"/>
    <col min="11" max="12" width="18" style="2" customWidth="1"/>
    <col min="13" max="13" width="17.77734375" style="2" customWidth="1"/>
    <col min="14" max="14" width="17.33203125" style="2" customWidth="1"/>
    <col min="15" max="15" width="17.21875" style="2" customWidth="1"/>
    <col min="16" max="16" width="17.77734375" style="2" customWidth="1"/>
    <col min="17" max="17" width="8.88671875" style="2"/>
    <col min="18" max="18" width="13.5546875" style="2" bestFit="1" customWidth="1"/>
    <col min="19" max="16384" width="8.88671875" style="2"/>
  </cols>
  <sheetData>
    <row r="1" spans="1:434" ht="130.19999999999999" customHeight="1" thickBot="1" x14ac:dyDescent="0.35">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row>
    <row r="2" spans="1:434" ht="24" thickBot="1" x14ac:dyDescent="0.35">
      <c r="A2" s="26" t="s">
        <v>134</v>
      </c>
      <c r="B2" s="27"/>
      <c r="C2" s="28"/>
      <c r="D2" s="28"/>
      <c r="E2" s="28"/>
      <c r="F2" s="28"/>
      <c r="G2" s="28"/>
      <c r="H2" s="28"/>
      <c r="I2" s="28"/>
      <c r="J2" s="28"/>
      <c r="K2" s="28"/>
      <c r="L2" s="28"/>
      <c r="M2" s="28"/>
      <c r="N2" s="28"/>
      <c r="O2" s="28"/>
      <c r="P2" s="29"/>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c r="OB2" s="30"/>
      <c r="OC2" s="30"/>
      <c r="OD2" s="30"/>
      <c r="OE2" s="30"/>
      <c r="OF2" s="30"/>
      <c r="OG2" s="30"/>
      <c r="OH2" s="30"/>
      <c r="OI2" s="30"/>
      <c r="OJ2" s="30"/>
      <c r="OK2" s="30"/>
      <c r="OL2" s="30"/>
      <c r="OM2" s="30"/>
      <c r="ON2" s="30"/>
      <c r="OO2" s="30"/>
      <c r="OP2" s="30"/>
      <c r="OQ2" s="30"/>
      <c r="OR2" s="30"/>
      <c r="OS2" s="30"/>
      <c r="OT2" s="30"/>
      <c r="OU2" s="30"/>
      <c r="OV2" s="30"/>
      <c r="OW2" s="30"/>
      <c r="OX2" s="30"/>
      <c r="OY2" s="30"/>
      <c r="OZ2" s="30"/>
      <c r="PA2" s="30"/>
      <c r="PB2" s="30"/>
      <c r="PC2" s="30"/>
      <c r="PD2" s="30"/>
      <c r="PE2" s="30"/>
      <c r="PF2" s="30"/>
      <c r="PG2" s="30"/>
      <c r="PH2" s="30"/>
      <c r="PI2" s="30"/>
      <c r="PJ2" s="30"/>
      <c r="PK2" s="30"/>
      <c r="PL2" s="30"/>
      <c r="PM2" s="30"/>
      <c r="PN2" s="30"/>
      <c r="PO2" s="30"/>
      <c r="PP2" s="30"/>
      <c r="PQ2" s="30"/>
      <c r="PR2" s="30"/>
    </row>
    <row r="3" spans="1:434" ht="85.8" customHeight="1" x14ac:dyDescent="0.3">
      <c r="A3" s="3" t="s">
        <v>0</v>
      </c>
      <c r="B3" s="4" t="s">
        <v>3</v>
      </c>
      <c r="C3" s="4" t="s">
        <v>1</v>
      </c>
      <c r="D3" s="4" t="s">
        <v>2</v>
      </c>
      <c r="E3" s="4" t="s">
        <v>11</v>
      </c>
      <c r="F3" s="4" t="s">
        <v>82</v>
      </c>
      <c r="G3" s="4" t="s">
        <v>83</v>
      </c>
      <c r="H3" s="4" t="s">
        <v>4</v>
      </c>
      <c r="I3" s="4" t="s">
        <v>84</v>
      </c>
      <c r="J3" s="4" t="s">
        <v>85</v>
      </c>
      <c r="K3" s="4" t="s">
        <v>87</v>
      </c>
      <c r="L3" s="4" t="s">
        <v>86</v>
      </c>
      <c r="M3" s="4" t="s">
        <v>88</v>
      </c>
      <c r="N3" s="4" t="s">
        <v>89</v>
      </c>
      <c r="O3" s="4" t="s">
        <v>90</v>
      </c>
      <c r="P3" s="5" t="s">
        <v>91</v>
      </c>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row>
    <row r="4" spans="1:434" s="10" customFormat="1" ht="174" customHeight="1" x14ac:dyDescent="0.3">
      <c r="A4" s="11">
        <v>1</v>
      </c>
      <c r="B4" s="12" t="s">
        <v>12</v>
      </c>
      <c r="C4" s="12" t="s">
        <v>28</v>
      </c>
      <c r="D4" s="12" t="s">
        <v>31</v>
      </c>
      <c r="E4" s="12" t="s">
        <v>14</v>
      </c>
      <c r="F4" s="12" t="s">
        <v>47</v>
      </c>
      <c r="G4" s="13">
        <v>47058823.609999999</v>
      </c>
      <c r="H4" s="14" t="s">
        <v>81</v>
      </c>
      <c r="I4" s="15" t="s">
        <v>25</v>
      </c>
      <c r="J4" s="16" t="s">
        <v>26</v>
      </c>
      <c r="K4" s="14" t="s">
        <v>118</v>
      </c>
      <c r="L4" s="17" t="s">
        <v>118</v>
      </c>
      <c r="M4" s="14" t="s">
        <v>9</v>
      </c>
      <c r="N4" s="17" t="s">
        <v>96</v>
      </c>
      <c r="O4" s="14" t="s">
        <v>10</v>
      </c>
      <c r="P4" s="18" t="s">
        <v>93</v>
      </c>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c r="KJ4" s="30"/>
      <c r="KK4" s="30"/>
      <c r="KL4" s="30"/>
      <c r="KM4" s="30"/>
      <c r="KN4" s="30"/>
      <c r="KO4" s="30"/>
      <c r="KP4" s="30"/>
      <c r="KQ4" s="30"/>
      <c r="KR4" s="30"/>
      <c r="KS4" s="30"/>
      <c r="KT4" s="30"/>
      <c r="KU4" s="30"/>
      <c r="KV4" s="30"/>
      <c r="KW4" s="30"/>
      <c r="KX4" s="30"/>
      <c r="KY4" s="30"/>
      <c r="KZ4" s="30"/>
      <c r="LA4" s="30"/>
      <c r="LB4" s="30"/>
      <c r="LC4" s="30"/>
      <c r="LD4" s="30"/>
      <c r="LE4" s="30"/>
      <c r="LF4" s="30"/>
      <c r="LG4" s="30"/>
      <c r="LH4" s="30"/>
      <c r="LI4" s="30"/>
      <c r="LJ4" s="30"/>
      <c r="LK4" s="30"/>
      <c r="LL4" s="30"/>
      <c r="LM4" s="30"/>
      <c r="LN4" s="30"/>
      <c r="LO4" s="30"/>
      <c r="LP4" s="30"/>
      <c r="LQ4" s="30"/>
      <c r="LR4" s="30"/>
      <c r="LS4" s="30"/>
      <c r="LT4" s="30"/>
      <c r="LU4" s="30"/>
      <c r="LV4" s="30"/>
      <c r="LW4" s="30"/>
      <c r="LX4" s="30"/>
      <c r="LY4" s="30"/>
      <c r="LZ4" s="30"/>
      <c r="MA4" s="30"/>
      <c r="MB4" s="30"/>
      <c r="MC4" s="30"/>
      <c r="MD4" s="30"/>
      <c r="ME4" s="30"/>
      <c r="MF4" s="30"/>
      <c r="MG4" s="30"/>
      <c r="MH4" s="30"/>
      <c r="MI4" s="30"/>
      <c r="MJ4" s="30"/>
      <c r="MK4" s="30"/>
      <c r="ML4" s="30"/>
      <c r="MM4" s="30"/>
      <c r="MN4" s="30"/>
      <c r="MO4" s="30"/>
      <c r="MP4" s="30"/>
      <c r="MQ4" s="30"/>
      <c r="MR4" s="30"/>
      <c r="MS4" s="30"/>
      <c r="MT4" s="30"/>
      <c r="MU4" s="30"/>
      <c r="MV4" s="30"/>
      <c r="MW4" s="30"/>
      <c r="MX4" s="30"/>
      <c r="MY4" s="30"/>
      <c r="MZ4" s="30"/>
      <c r="NA4" s="30"/>
      <c r="NB4" s="30"/>
      <c r="NC4" s="30"/>
      <c r="ND4" s="30"/>
      <c r="NE4" s="30"/>
      <c r="NF4" s="30"/>
      <c r="NG4" s="30"/>
      <c r="NH4" s="30"/>
      <c r="NI4" s="30"/>
      <c r="NJ4" s="30"/>
      <c r="NK4" s="30"/>
      <c r="NL4" s="30"/>
      <c r="NM4" s="30"/>
      <c r="NN4" s="30"/>
      <c r="NO4" s="30"/>
      <c r="NP4" s="30"/>
      <c r="NQ4" s="30"/>
      <c r="NR4" s="30"/>
      <c r="NS4" s="30"/>
      <c r="NT4" s="30"/>
      <c r="NU4" s="30"/>
      <c r="NV4" s="30"/>
      <c r="NW4" s="30"/>
      <c r="NX4" s="30"/>
      <c r="NY4" s="30"/>
      <c r="NZ4" s="30"/>
      <c r="OA4" s="30"/>
      <c r="OB4" s="30"/>
      <c r="OC4" s="30"/>
      <c r="OD4" s="30"/>
      <c r="OE4" s="30"/>
      <c r="OF4" s="30"/>
      <c r="OG4" s="30"/>
      <c r="OH4" s="30"/>
      <c r="OI4" s="30"/>
      <c r="OJ4" s="30"/>
      <c r="OK4" s="30"/>
      <c r="OL4" s="30"/>
      <c r="OM4" s="30"/>
      <c r="ON4" s="30"/>
      <c r="OO4" s="30"/>
      <c r="OP4" s="30"/>
      <c r="OQ4" s="30"/>
      <c r="OR4" s="30"/>
      <c r="OS4" s="30"/>
      <c r="OT4" s="30"/>
      <c r="OU4" s="30"/>
      <c r="OV4" s="30"/>
      <c r="OW4" s="30"/>
      <c r="OX4" s="30"/>
      <c r="OY4" s="30"/>
      <c r="OZ4" s="30"/>
      <c r="PA4" s="30"/>
      <c r="PB4" s="30"/>
      <c r="PC4" s="30"/>
      <c r="PD4" s="30"/>
      <c r="PE4" s="30"/>
      <c r="PF4" s="30"/>
      <c r="PG4" s="30"/>
      <c r="PH4" s="30"/>
      <c r="PI4" s="30"/>
      <c r="PJ4" s="30"/>
      <c r="PK4" s="30"/>
      <c r="PL4" s="30"/>
      <c r="PM4" s="30"/>
      <c r="PN4" s="30"/>
      <c r="PO4" s="30"/>
      <c r="PP4" s="30"/>
      <c r="PQ4" s="30"/>
      <c r="PR4" s="30"/>
    </row>
    <row r="5" spans="1:434" s="1" customFormat="1" ht="174" customHeight="1" x14ac:dyDescent="0.3">
      <c r="A5" s="11">
        <v>2</v>
      </c>
      <c r="B5" s="12" t="s">
        <v>12</v>
      </c>
      <c r="C5" s="12" t="s">
        <v>28</v>
      </c>
      <c r="D5" s="12" t="s">
        <v>32</v>
      </c>
      <c r="E5" s="12" t="s">
        <v>71</v>
      </c>
      <c r="F5" s="12" t="s">
        <v>48</v>
      </c>
      <c r="G5" s="13">
        <v>47058823.619999997</v>
      </c>
      <c r="H5" s="14" t="s">
        <v>81</v>
      </c>
      <c r="I5" s="17" t="s">
        <v>6</v>
      </c>
      <c r="J5" s="17" t="s">
        <v>13</v>
      </c>
      <c r="K5" s="14" t="s">
        <v>8</v>
      </c>
      <c r="L5" s="17" t="s">
        <v>9</v>
      </c>
      <c r="M5" s="14" t="s">
        <v>94</v>
      </c>
      <c r="N5" s="17" t="s">
        <v>92</v>
      </c>
      <c r="O5" s="14" t="s">
        <v>25</v>
      </c>
      <c r="P5" s="18" t="s">
        <v>93</v>
      </c>
      <c r="Q5" s="30"/>
      <c r="R5" s="31"/>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c r="IY5" s="30"/>
      <c r="IZ5" s="30"/>
      <c r="JA5" s="30"/>
      <c r="JB5" s="30"/>
      <c r="JC5" s="30"/>
      <c r="JD5" s="30"/>
      <c r="JE5" s="30"/>
      <c r="JF5" s="30"/>
      <c r="JG5" s="30"/>
      <c r="JH5" s="30"/>
      <c r="JI5" s="30"/>
      <c r="JJ5" s="30"/>
      <c r="JK5" s="30"/>
      <c r="JL5" s="30"/>
      <c r="JM5" s="30"/>
      <c r="JN5" s="30"/>
      <c r="JO5" s="30"/>
      <c r="JP5" s="30"/>
      <c r="JQ5" s="30"/>
      <c r="JR5" s="30"/>
      <c r="JS5" s="30"/>
      <c r="JT5" s="30"/>
      <c r="JU5" s="30"/>
      <c r="JV5" s="30"/>
      <c r="JW5" s="30"/>
      <c r="JX5" s="30"/>
      <c r="JY5" s="30"/>
      <c r="JZ5" s="30"/>
      <c r="KA5" s="30"/>
      <c r="KB5" s="30"/>
      <c r="KC5" s="30"/>
      <c r="KD5" s="30"/>
      <c r="KE5" s="30"/>
      <c r="KF5" s="30"/>
      <c r="KG5" s="30"/>
      <c r="KH5" s="30"/>
      <c r="KI5" s="30"/>
      <c r="KJ5" s="30"/>
      <c r="KK5" s="30"/>
      <c r="KL5" s="30"/>
      <c r="KM5" s="30"/>
      <c r="KN5" s="30"/>
      <c r="KO5" s="30"/>
      <c r="KP5" s="30"/>
      <c r="KQ5" s="30"/>
      <c r="KR5" s="30"/>
      <c r="KS5" s="30"/>
      <c r="KT5" s="30"/>
      <c r="KU5" s="30"/>
      <c r="KV5" s="30"/>
      <c r="KW5" s="30"/>
      <c r="KX5" s="30"/>
      <c r="KY5" s="30"/>
      <c r="KZ5" s="30"/>
      <c r="LA5" s="30"/>
      <c r="LB5" s="30"/>
      <c r="LC5" s="30"/>
      <c r="LD5" s="30"/>
      <c r="LE5" s="30"/>
      <c r="LF5" s="30"/>
      <c r="LG5" s="30"/>
      <c r="LH5" s="30"/>
      <c r="LI5" s="30"/>
      <c r="LJ5" s="30"/>
      <c r="LK5" s="30"/>
      <c r="LL5" s="30"/>
      <c r="LM5" s="30"/>
      <c r="LN5" s="30"/>
      <c r="LO5" s="30"/>
      <c r="LP5" s="30"/>
      <c r="LQ5" s="30"/>
      <c r="LR5" s="30"/>
      <c r="LS5" s="30"/>
      <c r="LT5" s="30"/>
      <c r="LU5" s="30"/>
      <c r="LV5" s="30"/>
      <c r="LW5" s="30"/>
      <c r="LX5" s="30"/>
      <c r="LY5" s="30"/>
      <c r="LZ5" s="30"/>
      <c r="MA5" s="30"/>
      <c r="MB5" s="30"/>
      <c r="MC5" s="30"/>
      <c r="MD5" s="30"/>
      <c r="ME5" s="30"/>
      <c r="MF5" s="30"/>
      <c r="MG5" s="30"/>
      <c r="MH5" s="30"/>
      <c r="MI5" s="30"/>
      <c r="MJ5" s="30"/>
      <c r="MK5" s="30"/>
      <c r="ML5" s="30"/>
      <c r="MM5" s="30"/>
      <c r="MN5" s="30"/>
      <c r="MO5" s="30"/>
      <c r="MP5" s="30"/>
      <c r="MQ5" s="30"/>
      <c r="MR5" s="30"/>
      <c r="MS5" s="30"/>
      <c r="MT5" s="30"/>
      <c r="MU5" s="30"/>
      <c r="MV5" s="30"/>
      <c r="MW5" s="30"/>
      <c r="MX5" s="30"/>
      <c r="MY5" s="30"/>
      <c r="MZ5" s="30"/>
      <c r="NA5" s="30"/>
      <c r="NB5" s="30"/>
      <c r="NC5" s="30"/>
      <c r="ND5" s="30"/>
      <c r="NE5" s="30"/>
      <c r="NF5" s="30"/>
      <c r="NG5" s="30"/>
      <c r="NH5" s="30"/>
      <c r="NI5" s="30"/>
      <c r="NJ5" s="30"/>
      <c r="NK5" s="30"/>
      <c r="NL5" s="30"/>
      <c r="NM5" s="30"/>
      <c r="NN5" s="30"/>
      <c r="NO5" s="30"/>
      <c r="NP5" s="30"/>
      <c r="NQ5" s="30"/>
      <c r="NR5" s="30"/>
      <c r="NS5" s="30"/>
      <c r="NT5" s="30"/>
      <c r="NU5" s="30"/>
      <c r="NV5" s="30"/>
      <c r="NW5" s="30"/>
      <c r="NX5" s="30"/>
      <c r="NY5" s="30"/>
      <c r="NZ5" s="30"/>
      <c r="OA5" s="30"/>
      <c r="OB5" s="30"/>
      <c r="OC5" s="30"/>
      <c r="OD5" s="30"/>
      <c r="OE5" s="30"/>
      <c r="OF5" s="30"/>
      <c r="OG5" s="30"/>
      <c r="OH5" s="30"/>
      <c r="OI5" s="30"/>
      <c r="OJ5" s="30"/>
      <c r="OK5" s="30"/>
      <c r="OL5" s="30"/>
      <c r="OM5" s="30"/>
      <c r="ON5" s="30"/>
      <c r="OO5" s="30"/>
      <c r="OP5" s="30"/>
      <c r="OQ5" s="30"/>
      <c r="OR5" s="30"/>
      <c r="OS5" s="30"/>
      <c r="OT5" s="30"/>
      <c r="OU5" s="30"/>
      <c r="OV5" s="30"/>
      <c r="OW5" s="30"/>
      <c r="OX5" s="30"/>
      <c r="OY5" s="30"/>
      <c r="OZ5" s="30"/>
      <c r="PA5" s="30"/>
      <c r="PB5" s="30"/>
      <c r="PC5" s="30"/>
      <c r="PD5" s="30"/>
      <c r="PE5" s="30"/>
      <c r="PF5" s="30"/>
      <c r="PG5" s="30"/>
      <c r="PH5" s="30"/>
      <c r="PI5" s="30"/>
      <c r="PJ5" s="30"/>
      <c r="PK5" s="30"/>
      <c r="PL5" s="30"/>
      <c r="PM5" s="30"/>
      <c r="PN5" s="30"/>
      <c r="PO5" s="30"/>
      <c r="PP5" s="30"/>
      <c r="PQ5" s="30"/>
      <c r="PR5" s="30"/>
    </row>
    <row r="6" spans="1:434" s="10" customFormat="1" ht="174" customHeight="1" x14ac:dyDescent="0.3">
      <c r="A6" s="11">
        <v>3</v>
      </c>
      <c r="B6" s="12" t="s">
        <v>12</v>
      </c>
      <c r="C6" s="12" t="s">
        <v>28</v>
      </c>
      <c r="D6" s="12" t="s">
        <v>32</v>
      </c>
      <c r="E6" s="12" t="s">
        <v>72</v>
      </c>
      <c r="F6" s="12" t="s">
        <v>102</v>
      </c>
      <c r="G6" s="13">
        <v>144000000.25999999</v>
      </c>
      <c r="H6" s="14" t="s">
        <v>81</v>
      </c>
      <c r="I6" s="17" t="s">
        <v>6</v>
      </c>
      <c r="J6" s="17" t="s">
        <v>13</v>
      </c>
      <c r="K6" s="14" t="s">
        <v>8</v>
      </c>
      <c r="L6" s="17" t="s">
        <v>9</v>
      </c>
      <c r="M6" s="14" t="s">
        <v>94</v>
      </c>
      <c r="N6" s="17" t="s">
        <v>92</v>
      </c>
      <c r="O6" s="14" t="s">
        <v>25</v>
      </c>
      <c r="P6" s="18" t="s">
        <v>93</v>
      </c>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0"/>
      <c r="KK6" s="30"/>
      <c r="KL6" s="30"/>
      <c r="KM6" s="30"/>
      <c r="KN6" s="30"/>
      <c r="KO6" s="30"/>
      <c r="KP6" s="30"/>
      <c r="KQ6" s="30"/>
      <c r="KR6" s="30"/>
      <c r="KS6" s="30"/>
      <c r="KT6" s="30"/>
      <c r="KU6" s="30"/>
      <c r="KV6" s="30"/>
      <c r="KW6" s="30"/>
      <c r="KX6" s="30"/>
      <c r="KY6" s="30"/>
      <c r="KZ6" s="30"/>
      <c r="LA6" s="30"/>
      <c r="LB6" s="30"/>
      <c r="LC6" s="30"/>
      <c r="LD6" s="30"/>
      <c r="LE6" s="30"/>
      <c r="LF6" s="30"/>
      <c r="LG6" s="30"/>
      <c r="LH6" s="30"/>
      <c r="LI6" s="30"/>
      <c r="LJ6" s="30"/>
      <c r="LK6" s="30"/>
      <c r="LL6" s="30"/>
      <c r="LM6" s="30"/>
      <c r="LN6" s="30"/>
      <c r="LO6" s="30"/>
      <c r="LP6" s="30"/>
      <c r="LQ6" s="30"/>
      <c r="LR6" s="30"/>
      <c r="LS6" s="30"/>
      <c r="LT6" s="30"/>
      <c r="LU6" s="30"/>
      <c r="LV6" s="30"/>
      <c r="LW6" s="30"/>
      <c r="LX6" s="30"/>
      <c r="LY6" s="30"/>
      <c r="LZ6" s="30"/>
      <c r="MA6" s="30"/>
      <c r="MB6" s="30"/>
      <c r="MC6" s="30"/>
      <c r="MD6" s="30"/>
      <c r="ME6" s="30"/>
      <c r="MF6" s="30"/>
      <c r="MG6" s="30"/>
      <c r="MH6" s="30"/>
      <c r="MI6" s="30"/>
      <c r="MJ6" s="30"/>
      <c r="MK6" s="30"/>
      <c r="ML6" s="30"/>
      <c r="MM6" s="30"/>
      <c r="MN6" s="30"/>
      <c r="MO6" s="30"/>
      <c r="MP6" s="30"/>
      <c r="MQ6" s="30"/>
      <c r="MR6" s="30"/>
      <c r="MS6" s="30"/>
      <c r="MT6" s="30"/>
      <c r="MU6" s="30"/>
      <c r="MV6" s="30"/>
      <c r="MW6" s="30"/>
      <c r="MX6" s="30"/>
      <c r="MY6" s="30"/>
      <c r="MZ6" s="30"/>
      <c r="NA6" s="30"/>
      <c r="NB6" s="30"/>
      <c r="NC6" s="30"/>
      <c r="ND6" s="30"/>
      <c r="NE6" s="30"/>
      <c r="NF6" s="30"/>
      <c r="NG6" s="30"/>
      <c r="NH6" s="30"/>
      <c r="NI6" s="30"/>
      <c r="NJ6" s="30"/>
      <c r="NK6" s="30"/>
      <c r="NL6" s="30"/>
      <c r="NM6" s="30"/>
      <c r="NN6" s="30"/>
      <c r="NO6" s="30"/>
      <c r="NP6" s="30"/>
      <c r="NQ6" s="30"/>
      <c r="NR6" s="30"/>
      <c r="NS6" s="30"/>
      <c r="NT6" s="30"/>
      <c r="NU6" s="30"/>
      <c r="NV6" s="30"/>
      <c r="NW6" s="30"/>
      <c r="NX6" s="30"/>
      <c r="NY6" s="30"/>
      <c r="NZ6" s="30"/>
      <c r="OA6" s="30"/>
      <c r="OB6" s="30"/>
      <c r="OC6" s="30"/>
      <c r="OD6" s="30"/>
      <c r="OE6" s="30"/>
      <c r="OF6" s="30"/>
      <c r="OG6" s="30"/>
      <c r="OH6" s="30"/>
      <c r="OI6" s="30"/>
      <c r="OJ6" s="30"/>
      <c r="OK6" s="30"/>
      <c r="OL6" s="30"/>
      <c r="OM6" s="30"/>
      <c r="ON6" s="30"/>
      <c r="OO6" s="30"/>
      <c r="OP6" s="30"/>
      <c r="OQ6" s="30"/>
      <c r="OR6" s="30"/>
      <c r="OS6" s="30"/>
      <c r="OT6" s="30"/>
      <c r="OU6" s="30"/>
      <c r="OV6" s="30"/>
      <c r="OW6" s="30"/>
      <c r="OX6" s="30"/>
      <c r="OY6" s="30"/>
      <c r="OZ6" s="30"/>
      <c r="PA6" s="30"/>
      <c r="PB6" s="30"/>
      <c r="PC6" s="30"/>
      <c r="PD6" s="30"/>
      <c r="PE6" s="30"/>
      <c r="PF6" s="30"/>
      <c r="PG6" s="30"/>
      <c r="PH6" s="30"/>
      <c r="PI6" s="30"/>
      <c r="PJ6" s="30"/>
      <c r="PK6" s="30"/>
      <c r="PL6" s="30"/>
      <c r="PM6" s="30"/>
      <c r="PN6" s="30"/>
      <c r="PO6" s="30"/>
      <c r="PP6" s="30"/>
      <c r="PQ6" s="30"/>
      <c r="PR6" s="30"/>
    </row>
    <row r="7" spans="1:434" s="1" customFormat="1" ht="174" customHeight="1" x14ac:dyDescent="0.3">
      <c r="A7" s="11">
        <v>4</v>
      </c>
      <c r="B7" s="12" t="s">
        <v>12</v>
      </c>
      <c r="C7" s="12" t="s">
        <v>29</v>
      </c>
      <c r="D7" s="12" t="s">
        <v>33</v>
      </c>
      <c r="E7" s="12" t="s">
        <v>67</v>
      </c>
      <c r="F7" s="12" t="s">
        <v>49</v>
      </c>
      <c r="G7" s="13">
        <f>225147059-3529411.77</f>
        <v>221617647.22999999</v>
      </c>
      <c r="H7" s="14" t="s">
        <v>81</v>
      </c>
      <c r="I7" s="14" t="s">
        <v>6</v>
      </c>
      <c r="J7" s="14" t="s">
        <v>13</v>
      </c>
      <c r="K7" s="14" t="s">
        <v>8</v>
      </c>
      <c r="L7" s="17" t="s">
        <v>9</v>
      </c>
      <c r="M7" s="14" t="s">
        <v>94</v>
      </c>
      <c r="N7" s="17" t="s">
        <v>92</v>
      </c>
      <c r="O7" s="14" t="s">
        <v>25</v>
      </c>
      <c r="P7" s="18" t="s">
        <v>93</v>
      </c>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0"/>
      <c r="IV7" s="30"/>
      <c r="IW7" s="30"/>
      <c r="IX7" s="30"/>
      <c r="IY7" s="30"/>
      <c r="IZ7" s="30"/>
      <c r="JA7" s="30"/>
      <c r="JB7" s="30"/>
      <c r="JC7" s="30"/>
      <c r="JD7" s="30"/>
      <c r="JE7" s="30"/>
      <c r="JF7" s="30"/>
      <c r="JG7" s="30"/>
      <c r="JH7" s="30"/>
      <c r="JI7" s="30"/>
      <c r="JJ7" s="30"/>
      <c r="JK7" s="30"/>
      <c r="JL7" s="30"/>
      <c r="JM7" s="30"/>
      <c r="JN7" s="30"/>
      <c r="JO7" s="30"/>
      <c r="JP7" s="30"/>
      <c r="JQ7" s="30"/>
      <c r="JR7" s="30"/>
      <c r="JS7" s="30"/>
      <c r="JT7" s="30"/>
      <c r="JU7" s="30"/>
      <c r="JV7" s="30"/>
      <c r="JW7" s="30"/>
      <c r="JX7" s="30"/>
      <c r="JY7" s="30"/>
      <c r="JZ7" s="30"/>
      <c r="KA7" s="30"/>
      <c r="KB7" s="30"/>
      <c r="KC7" s="30"/>
      <c r="KD7" s="30"/>
      <c r="KE7" s="30"/>
      <c r="KF7" s="30"/>
      <c r="KG7" s="30"/>
      <c r="KH7" s="30"/>
      <c r="KI7" s="30"/>
      <c r="KJ7" s="30"/>
      <c r="KK7" s="30"/>
      <c r="KL7" s="30"/>
      <c r="KM7" s="30"/>
      <c r="KN7" s="30"/>
      <c r="KO7" s="30"/>
      <c r="KP7" s="30"/>
      <c r="KQ7" s="30"/>
      <c r="KR7" s="30"/>
      <c r="KS7" s="30"/>
      <c r="KT7" s="30"/>
      <c r="KU7" s="30"/>
      <c r="KV7" s="30"/>
      <c r="KW7" s="30"/>
      <c r="KX7" s="30"/>
      <c r="KY7" s="30"/>
      <c r="KZ7" s="30"/>
      <c r="LA7" s="30"/>
      <c r="LB7" s="30"/>
      <c r="LC7" s="30"/>
      <c r="LD7" s="30"/>
      <c r="LE7" s="30"/>
      <c r="LF7" s="30"/>
      <c r="LG7" s="30"/>
      <c r="LH7" s="30"/>
      <c r="LI7" s="30"/>
      <c r="LJ7" s="30"/>
      <c r="LK7" s="30"/>
      <c r="LL7" s="30"/>
      <c r="LM7" s="30"/>
      <c r="LN7" s="30"/>
      <c r="LO7" s="30"/>
      <c r="LP7" s="30"/>
      <c r="LQ7" s="30"/>
      <c r="LR7" s="30"/>
      <c r="LS7" s="30"/>
      <c r="LT7" s="30"/>
      <c r="LU7" s="30"/>
      <c r="LV7" s="30"/>
      <c r="LW7" s="30"/>
      <c r="LX7" s="30"/>
      <c r="LY7" s="30"/>
      <c r="LZ7" s="30"/>
      <c r="MA7" s="30"/>
      <c r="MB7" s="30"/>
      <c r="MC7" s="30"/>
      <c r="MD7" s="30"/>
      <c r="ME7" s="30"/>
      <c r="MF7" s="30"/>
      <c r="MG7" s="30"/>
      <c r="MH7" s="30"/>
      <c r="MI7" s="30"/>
      <c r="MJ7" s="30"/>
      <c r="MK7" s="30"/>
      <c r="ML7" s="30"/>
      <c r="MM7" s="30"/>
      <c r="MN7" s="30"/>
      <c r="MO7" s="30"/>
      <c r="MP7" s="30"/>
      <c r="MQ7" s="30"/>
      <c r="MR7" s="30"/>
      <c r="MS7" s="30"/>
      <c r="MT7" s="30"/>
      <c r="MU7" s="30"/>
      <c r="MV7" s="30"/>
      <c r="MW7" s="30"/>
      <c r="MX7" s="30"/>
      <c r="MY7" s="30"/>
      <c r="MZ7" s="30"/>
      <c r="NA7" s="30"/>
      <c r="NB7" s="30"/>
      <c r="NC7" s="30"/>
      <c r="ND7" s="30"/>
      <c r="NE7" s="30"/>
      <c r="NF7" s="30"/>
      <c r="NG7" s="30"/>
      <c r="NH7" s="30"/>
      <c r="NI7" s="30"/>
      <c r="NJ7" s="30"/>
      <c r="NK7" s="30"/>
      <c r="NL7" s="30"/>
      <c r="NM7" s="30"/>
      <c r="NN7" s="30"/>
      <c r="NO7" s="30"/>
      <c r="NP7" s="30"/>
      <c r="NQ7" s="30"/>
      <c r="NR7" s="30"/>
      <c r="NS7" s="30"/>
      <c r="NT7" s="30"/>
      <c r="NU7" s="30"/>
      <c r="NV7" s="30"/>
      <c r="NW7" s="30"/>
      <c r="NX7" s="30"/>
      <c r="NY7" s="30"/>
      <c r="NZ7" s="30"/>
      <c r="OA7" s="30"/>
      <c r="OB7" s="30"/>
      <c r="OC7" s="30"/>
      <c r="OD7" s="30"/>
      <c r="OE7" s="30"/>
      <c r="OF7" s="30"/>
      <c r="OG7" s="30"/>
      <c r="OH7" s="30"/>
      <c r="OI7" s="30"/>
      <c r="OJ7" s="30"/>
      <c r="OK7" s="30"/>
      <c r="OL7" s="30"/>
      <c r="OM7" s="30"/>
      <c r="ON7" s="30"/>
      <c r="OO7" s="30"/>
      <c r="OP7" s="30"/>
      <c r="OQ7" s="30"/>
      <c r="OR7" s="30"/>
      <c r="OS7" s="30"/>
      <c r="OT7" s="30"/>
      <c r="OU7" s="30"/>
      <c r="OV7" s="30"/>
      <c r="OW7" s="30"/>
      <c r="OX7" s="30"/>
      <c r="OY7" s="30"/>
      <c r="OZ7" s="30"/>
      <c r="PA7" s="30"/>
      <c r="PB7" s="30"/>
      <c r="PC7" s="30"/>
      <c r="PD7" s="30"/>
      <c r="PE7" s="30"/>
      <c r="PF7" s="30"/>
      <c r="PG7" s="30"/>
      <c r="PH7" s="30"/>
      <c r="PI7" s="30"/>
      <c r="PJ7" s="30"/>
      <c r="PK7" s="30"/>
      <c r="PL7" s="30"/>
      <c r="PM7" s="30"/>
      <c r="PN7" s="30"/>
      <c r="PO7" s="30"/>
      <c r="PP7" s="30"/>
      <c r="PQ7" s="30"/>
      <c r="PR7" s="30"/>
    </row>
    <row r="8" spans="1:434" s="10" customFormat="1" ht="174" customHeight="1" x14ac:dyDescent="0.3">
      <c r="A8" s="11">
        <v>5</v>
      </c>
      <c r="B8" s="12" t="s">
        <v>12</v>
      </c>
      <c r="C8" s="12" t="s">
        <v>30</v>
      </c>
      <c r="D8" s="12" t="s">
        <v>35</v>
      </c>
      <c r="E8" s="12" t="s">
        <v>23</v>
      </c>
      <c r="F8" s="12" t="s">
        <v>80</v>
      </c>
      <c r="G8" s="13">
        <v>58823529.560000002</v>
      </c>
      <c r="H8" s="14" t="s">
        <v>81</v>
      </c>
      <c r="I8" s="17" t="s">
        <v>25</v>
      </c>
      <c r="J8" s="17" t="s">
        <v>26</v>
      </c>
      <c r="K8" s="17" t="s">
        <v>13</v>
      </c>
      <c r="L8" s="17" t="s">
        <v>75</v>
      </c>
      <c r="M8" s="17" t="s">
        <v>74</v>
      </c>
      <c r="N8" s="17" t="s">
        <v>96</v>
      </c>
      <c r="O8" s="17" t="s">
        <v>10</v>
      </c>
      <c r="P8" s="18" t="s">
        <v>93</v>
      </c>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c r="IV8" s="30"/>
      <c r="IW8" s="30"/>
      <c r="IX8" s="30"/>
      <c r="IY8" s="30"/>
      <c r="IZ8" s="30"/>
      <c r="JA8" s="30"/>
      <c r="JB8" s="30"/>
      <c r="JC8" s="30"/>
      <c r="JD8" s="30"/>
      <c r="JE8" s="30"/>
      <c r="JF8" s="30"/>
      <c r="JG8" s="30"/>
      <c r="JH8" s="30"/>
      <c r="JI8" s="30"/>
      <c r="JJ8" s="30"/>
      <c r="JK8" s="30"/>
      <c r="JL8" s="30"/>
      <c r="JM8" s="30"/>
      <c r="JN8" s="30"/>
      <c r="JO8" s="30"/>
      <c r="JP8" s="30"/>
      <c r="JQ8" s="30"/>
      <c r="JR8" s="30"/>
      <c r="JS8" s="30"/>
      <c r="JT8" s="30"/>
      <c r="JU8" s="30"/>
      <c r="JV8" s="30"/>
      <c r="JW8" s="30"/>
      <c r="JX8" s="30"/>
      <c r="JY8" s="30"/>
      <c r="JZ8" s="30"/>
      <c r="KA8" s="30"/>
      <c r="KB8" s="30"/>
      <c r="KC8" s="30"/>
      <c r="KD8" s="30"/>
      <c r="KE8" s="30"/>
      <c r="KF8" s="30"/>
      <c r="KG8" s="30"/>
      <c r="KH8" s="30"/>
      <c r="KI8" s="30"/>
      <c r="KJ8" s="30"/>
      <c r="KK8" s="30"/>
      <c r="KL8" s="30"/>
      <c r="KM8" s="30"/>
      <c r="KN8" s="30"/>
      <c r="KO8" s="30"/>
      <c r="KP8" s="30"/>
      <c r="KQ8" s="30"/>
      <c r="KR8" s="30"/>
      <c r="KS8" s="30"/>
      <c r="KT8" s="30"/>
      <c r="KU8" s="30"/>
      <c r="KV8" s="30"/>
      <c r="KW8" s="30"/>
      <c r="KX8" s="30"/>
      <c r="KY8" s="30"/>
      <c r="KZ8" s="30"/>
      <c r="LA8" s="30"/>
      <c r="LB8" s="30"/>
      <c r="LC8" s="30"/>
      <c r="LD8" s="30"/>
      <c r="LE8" s="30"/>
      <c r="LF8" s="30"/>
      <c r="LG8" s="30"/>
      <c r="LH8" s="30"/>
      <c r="LI8" s="30"/>
      <c r="LJ8" s="30"/>
      <c r="LK8" s="30"/>
      <c r="LL8" s="30"/>
      <c r="LM8" s="30"/>
      <c r="LN8" s="30"/>
      <c r="LO8" s="30"/>
      <c r="LP8" s="30"/>
      <c r="LQ8" s="30"/>
      <c r="LR8" s="30"/>
      <c r="LS8" s="30"/>
      <c r="LT8" s="30"/>
      <c r="LU8" s="30"/>
      <c r="LV8" s="30"/>
      <c r="LW8" s="30"/>
      <c r="LX8" s="30"/>
      <c r="LY8" s="30"/>
      <c r="LZ8" s="30"/>
      <c r="MA8" s="30"/>
      <c r="MB8" s="30"/>
      <c r="MC8" s="30"/>
      <c r="MD8" s="30"/>
      <c r="ME8" s="30"/>
      <c r="MF8" s="30"/>
      <c r="MG8" s="30"/>
      <c r="MH8" s="30"/>
      <c r="MI8" s="30"/>
      <c r="MJ8" s="30"/>
      <c r="MK8" s="30"/>
      <c r="ML8" s="30"/>
      <c r="MM8" s="30"/>
      <c r="MN8" s="30"/>
      <c r="MO8" s="30"/>
      <c r="MP8" s="30"/>
      <c r="MQ8" s="30"/>
      <c r="MR8" s="30"/>
      <c r="MS8" s="30"/>
      <c r="MT8" s="30"/>
      <c r="MU8" s="30"/>
      <c r="MV8" s="30"/>
      <c r="MW8" s="30"/>
      <c r="MX8" s="30"/>
      <c r="MY8" s="30"/>
      <c r="MZ8" s="30"/>
      <c r="NA8" s="30"/>
      <c r="NB8" s="30"/>
      <c r="NC8" s="30"/>
      <c r="ND8" s="30"/>
      <c r="NE8" s="30"/>
      <c r="NF8" s="30"/>
      <c r="NG8" s="30"/>
      <c r="NH8" s="30"/>
      <c r="NI8" s="30"/>
      <c r="NJ8" s="30"/>
      <c r="NK8" s="30"/>
      <c r="NL8" s="30"/>
      <c r="NM8" s="30"/>
      <c r="NN8" s="30"/>
      <c r="NO8" s="30"/>
      <c r="NP8" s="30"/>
      <c r="NQ8" s="30"/>
      <c r="NR8" s="30"/>
      <c r="NS8" s="30"/>
      <c r="NT8" s="30"/>
      <c r="NU8" s="30"/>
      <c r="NV8" s="30"/>
      <c r="NW8" s="30"/>
      <c r="NX8" s="30"/>
      <c r="NY8" s="30"/>
      <c r="NZ8" s="30"/>
      <c r="OA8" s="30"/>
      <c r="OB8" s="30"/>
      <c r="OC8" s="30"/>
      <c r="OD8" s="30"/>
      <c r="OE8" s="30"/>
      <c r="OF8" s="30"/>
      <c r="OG8" s="30"/>
      <c r="OH8" s="30"/>
      <c r="OI8" s="30"/>
      <c r="OJ8" s="30"/>
      <c r="OK8" s="30"/>
      <c r="OL8" s="30"/>
      <c r="OM8" s="30"/>
      <c r="ON8" s="30"/>
      <c r="OO8" s="30"/>
      <c r="OP8" s="30"/>
      <c r="OQ8" s="30"/>
      <c r="OR8" s="30"/>
      <c r="OS8" s="30"/>
      <c r="OT8" s="30"/>
      <c r="OU8" s="30"/>
      <c r="OV8" s="30"/>
      <c r="OW8" s="30"/>
      <c r="OX8" s="30"/>
      <c r="OY8" s="30"/>
      <c r="OZ8" s="30"/>
      <c r="PA8" s="30"/>
      <c r="PB8" s="30"/>
      <c r="PC8" s="30"/>
      <c r="PD8" s="30"/>
      <c r="PE8" s="30"/>
      <c r="PF8" s="30"/>
      <c r="PG8" s="30"/>
      <c r="PH8" s="30"/>
      <c r="PI8" s="30"/>
      <c r="PJ8" s="30"/>
      <c r="PK8" s="30"/>
      <c r="PL8" s="30"/>
      <c r="PM8" s="30"/>
      <c r="PN8" s="30"/>
      <c r="PO8" s="30"/>
      <c r="PP8" s="30"/>
      <c r="PQ8" s="30"/>
      <c r="PR8" s="30"/>
    </row>
    <row r="9" spans="1:434" s="1" customFormat="1" ht="174" customHeight="1" x14ac:dyDescent="0.3">
      <c r="A9" s="11">
        <v>6</v>
      </c>
      <c r="B9" s="12" t="s">
        <v>12</v>
      </c>
      <c r="C9" s="12" t="s">
        <v>27</v>
      </c>
      <c r="D9" s="12" t="s">
        <v>18</v>
      </c>
      <c r="E9" s="12" t="s">
        <v>66</v>
      </c>
      <c r="F9" s="12" t="s">
        <v>46</v>
      </c>
      <c r="G9" s="13">
        <v>31669060.620000001</v>
      </c>
      <c r="H9" s="14" t="s">
        <v>81</v>
      </c>
      <c r="I9" s="17" t="s">
        <v>13</v>
      </c>
      <c r="J9" s="17" t="s">
        <v>75</v>
      </c>
      <c r="K9" s="17" t="s">
        <v>9</v>
      </c>
      <c r="L9" s="17" t="s">
        <v>92</v>
      </c>
      <c r="M9" s="17" t="s">
        <v>10</v>
      </c>
      <c r="N9" s="17" t="s">
        <v>97</v>
      </c>
      <c r="O9" s="17" t="s">
        <v>26</v>
      </c>
      <c r="P9" s="18" t="s">
        <v>93</v>
      </c>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c r="IW9" s="30"/>
      <c r="IX9" s="30"/>
      <c r="IY9" s="30"/>
      <c r="IZ9" s="30"/>
      <c r="JA9" s="30"/>
      <c r="JB9" s="30"/>
      <c r="JC9" s="30"/>
      <c r="JD9" s="30"/>
      <c r="JE9" s="30"/>
      <c r="JF9" s="30"/>
      <c r="JG9" s="30"/>
      <c r="JH9" s="30"/>
      <c r="JI9" s="30"/>
      <c r="JJ9" s="30"/>
      <c r="JK9" s="30"/>
      <c r="JL9" s="30"/>
      <c r="JM9" s="30"/>
      <c r="JN9" s="30"/>
      <c r="JO9" s="30"/>
      <c r="JP9" s="30"/>
      <c r="JQ9" s="30"/>
      <c r="JR9" s="30"/>
      <c r="JS9" s="30"/>
      <c r="JT9" s="30"/>
      <c r="JU9" s="30"/>
      <c r="JV9" s="30"/>
      <c r="JW9" s="30"/>
      <c r="JX9" s="30"/>
      <c r="JY9" s="30"/>
      <c r="JZ9" s="30"/>
      <c r="KA9" s="30"/>
      <c r="KB9" s="30"/>
      <c r="KC9" s="30"/>
      <c r="KD9" s="30"/>
      <c r="KE9" s="30"/>
      <c r="KF9" s="30"/>
      <c r="KG9" s="30"/>
      <c r="KH9" s="30"/>
      <c r="KI9" s="30"/>
      <c r="KJ9" s="30"/>
      <c r="KK9" s="30"/>
      <c r="KL9" s="30"/>
      <c r="KM9" s="30"/>
      <c r="KN9" s="30"/>
      <c r="KO9" s="30"/>
      <c r="KP9" s="30"/>
      <c r="KQ9" s="30"/>
      <c r="KR9" s="30"/>
      <c r="KS9" s="30"/>
      <c r="KT9" s="30"/>
      <c r="KU9" s="30"/>
      <c r="KV9" s="30"/>
      <c r="KW9" s="30"/>
      <c r="KX9" s="30"/>
      <c r="KY9" s="30"/>
      <c r="KZ9" s="30"/>
      <c r="LA9" s="30"/>
      <c r="LB9" s="30"/>
      <c r="LC9" s="30"/>
      <c r="LD9" s="30"/>
      <c r="LE9" s="30"/>
      <c r="LF9" s="30"/>
      <c r="LG9" s="30"/>
      <c r="LH9" s="30"/>
      <c r="LI9" s="30"/>
      <c r="LJ9" s="30"/>
      <c r="LK9" s="30"/>
      <c r="LL9" s="30"/>
      <c r="LM9" s="30"/>
      <c r="LN9" s="30"/>
      <c r="LO9" s="30"/>
      <c r="LP9" s="30"/>
      <c r="LQ9" s="30"/>
      <c r="LR9" s="30"/>
      <c r="LS9" s="30"/>
      <c r="LT9" s="30"/>
      <c r="LU9" s="30"/>
      <c r="LV9" s="30"/>
      <c r="LW9" s="30"/>
      <c r="LX9" s="30"/>
      <c r="LY9" s="30"/>
      <c r="LZ9" s="30"/>
      <c r="MA9" s="30"/>
      <c r="MB9" s="30"/>
      <c r="MC9" s="30"/>
      <c r="MD9" s="30"/>
      <c r="ME9" s="30"/>
      <c r="MF9" s="30"/>
      <c r="MG9" s="30"/>
      <c r="MH9" s="30"/>
      <c r="MI9" s="30"/>
      <c r="MJ9" s="30"/>
      <c r="MK9" s="30"/>
      <c r="ML9" s="30"/>
      <c r="MM9" s="30"/>
      <c r="MN9" s="30"/>
      <c r="MO9" s="30"/>
      <c r="MP9" s="30"/>
      <c r="MQ9" s="30"/>
      <c r="MR9" s="30"/>
      <c r="MS9" s="30"/>
      <c r="MT9" s="30"/>
      <c r="MU9" s="30"/>
      <c r="MV9" s="30"/>
      <c r="MW9" s="30"/>
      <c r="MX9" s="30"/>
      <c r="MY9" s="30"/>
      <c r="MZ9" s="30"/>
      <c r="NA9" s="30"/>
      <c r="NB9" s="30"/>
      <c r="NC9" s="30"/>
      <c r="ND9" s="30"/>
      <c r="NE9" s="30"/>
      <c r="NF9" s="30"/>
      <c r="NG9" s="30"/>
      <c r="NH9" s="30"/>
      <c r="NI9" s="30"/>
      <c r="NJ9" s="30"/>
      <c r="NK9" s="30"/>
      <c r="NL9" s="30"/>
      <c r="NM9" s="30"/>
      <c r="NN9" s="30"/>
      <c r="NO9" s="30"/>
      <c r="NP9" s="30"/>
      <c r="NQ9" s="30"/>
      <c r="NR9" s="30"/>
      <c r="NS9" s="30"/>
      <c r="NT9" s="30"/>
      <c r="NU9" s="30"/>
      <c r="NV9" s="30"/>
      <c r="NW9" s="30"/>
      <c r="NX9" s="30"/>
      <c r="NY9" s="30"/>
      <c r="NZ9" s="30"/>
      <c r="OA9" s="30"/>
      <c r="OB9" s="30"/>
      <c r="OC9" s="30"/>
      <c r="OD9" s="30"/>
      <c r="OE9" s="30"/>
      <c r="OF9" s="30"/>
      <c r="OG9" s="30"/>
      <c r="OH9" s="30"/>
      <c r="OI9" s="30"/>
      <c r="OJ9" s="30"/>
      <c r="OK9" s="30"/>
      <c r="OL9" s="30"/>
      <c r="OM9" s="30"/>
      <c r="ON9" s="30"/>
      <c r="OO9" s="30"/>
      <c r="OP9" s="30"/>
      <c r="OQ9" s="30"/>
      <c r="OR9" s="30"/>
      <c r="OS9" s="30"/>
      <c r="OT9" s="30"/>
      <c r="OU9" s="30"/>
      <c r="OV9" s="30"/>
      <c r="OW9" s="30"/>
      <c r="OX9" s="30"/>
      <c r="OY9" s="30"/>
      <c r="OZ9" s="30"/>
      <c r="PA9" s="30"/>
      <c r="PB9" s="30"/>
      <c r="PC9" s="30"/>
      <c r="PD9" s="30"/>
      <c r="PE9" s="30"/>
      <c r="PF9" s="30"/>
      <c r="PG9" s="30"/>
      <c r="PH9" s="30"/>
      <c r="PI9" s="30"/>
      <c r="PJ9" s="30"/>
      <c r="PK9" s="30"/>
      <c r="PL9" s="30"/>
      <c r="PM9" s="30"/>
      <c r="PN9" s="30"/>
      <c r="PO9" s="30"/>
      <c r="PP9" s="30"/>
      <c r="PQ9" s="30"/>
      <c r="PR9" s="30"/>
    </row>
    <row r="10" spans="1:434" s="10" customFormat="1" ht="174" customHeight="1" x14ac:dyDescent="0.3">
      <c r="A10" s="11">
        <v>7</v>
      </c>
      <c r="B10" s="12" t="s">
        <v>12</v>
      </c>
      <c r="C10" s="12" t="s">
        <v>30</v>
      </c>
      <c r="D10" s="12" t="s">
        <v>35</v>
      </c>
      <c r="E10" s="12" t="s">
        <v>41</v>
      </c>
      <c r="F10" s="12" t="s">
        <v>61</v>
      </c>
      <c r="G10" s="13">
        <v>11764705.9</v>
      </c>
      <c r="H10" s="14" t="s">
        <v>127</v>
      </c>
      <c r="I10" s="17" t="s">
        <v>13</v>
      </c>
      <c r="J10" s="17" t="s">
        <v>75</v>
      </c>
      <c r="K10" s="17" t="s">
        <v>9</v>
      </c>
      <c r="L10" s="17" t="s">
        <v>92</v>
      </c>
      <c r="M10" s="17" t="s">
        <v>10</v>
      </c>
      <c r="N10" s="17" t="s">
        <v>97</v>
      </c>
      <c r="O10" s="17" t="s">
        <v>26</v>
      </c>
      <c r="P10" s="18" t="s">
        <v>93</v>
      </c>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c r="IW10" s="30"/>
      <c r="IX10" s="30"/>
      <c r="IY10" s="30"/>
      <c r="IZ10" s="30"/>
      <c r="JA10" s="30"/>
      <c r="JB10" s="30"/>
      <c r="JC10" s="30"/>
      <c r="JD10" s="30"/>
      <c r="JE10" s="30"/>
      <c r="JF10" s="30"/>
      <c r="JG10" s="30"/>
      <c r="JH10" s="30"/>
      <c r="JI10" s="30"/>
      <c r="JJ10" s="30"/>
      <c r="JK10" s="30"/>
      <c r="JL10" s="30"/>
      <c r="JM10" s="30"/>
      <c r="JN10" s="30"/>
      <c r="JO10" s="30"/>
      <c r="JP10" s="30"/>
      <c r="JQ10" s="30"/>
      <c r="JR10" s="30"/>
      <c r="JS10" s="30"/>
      <c r="JT10" s="30"/>
      <c r="JU10" s="30"/>
      <c r="JV10" s="30"/>
      <c r="JW10" s="30"/>
      <c r="JX10" s="30"/>
      <c r="JY10" s="30"/>
      <c r="JZ10" s="30"/>
      <c r="KA10" s="30"/>
      <c r="KB10" s="30"/>
      <c r="KC10" s="30"/>
      <c r="KD10" s="30"/>
      <c r="KE10" s="30"/>
      <c r="KF10" s="30"/>
      <c r="KG10" s="30"/>
      <c r="KH10" s="30"/>
      <c r="KI10" s="30"/>
      <c r="KJ10" s="30"/>
      <c r="KK10" s="30"/>
      <c r="KL10" s="30"/>
      <c r="KM10" s="30"/>
      <c r="KN10" s="30"/>
      <c r="KO10" s="30"/>
      <c r="KP10" s="30"/>
      <c r="KQ10" s="30"/>
      <c r="KR10" s="30"/>
      <c r="KS10" s="30"/>
      <c r="KT10" s="30"/>
      <c r="KU10" s="30"/>
      <c r="KV10" s="30"/>
      <c r="KW10" s="30"/>
      <c r="KX10" s="30"/>
      <c r="KY10" s="30"/>
      <c r="KZ10" s="30"/>
      <c r="LA10" s="30"/>
      <c r="LB10" s="30"/>
      <c r="LC10" s="30"/>
      <c r="LD10" s="30"/>
      <c r="LE10" s="30"/>
      <c r="LF10" s="30"/>
      <c r="LG10" s="30"/>
      <c r="LH10" s="30"/>
      <c r="LI10" s="30"/>
      <c r="LJ10" s="30"/>
      <c r="LK10" s="30"/>
      <c r="LL10" s="30"/>
      <c r="LM10" s="30"/>
      <c r="LN10" s="30"/>
      <c r="LO10" s="30"/>
      <c r="LP10" s="30"/>
      <c r="LQ10" s="30"/>
      <c r="LR10" s="30"/>
      <c r="LS10" s="30"/>
      <c r="LT10" s="30"/>
      <c r="LU10" s="30"/>
      <c r="LV10" s="30"/>
      <c r="LW10" s="30"/>
      <c r="LX10" s="30"/>
      <c r="LY10" s="30"/>
      <c r="LZ10" s="30"/>
      <c r="MA10" s="30"/>
      <c r="MB10" s="30"/>
      <c r="MC10" s="30"/>
      <c r="MD10" s="30"/>
      <c r="ME10" s="30"/>
      <c r="MF10" s="30"/>
      <c r="MG10" s="30"/>
      <c r="MH10" s="30"/>
      <c r="MI10" s="30"/>
      <c r="MJ10" s="30"/>
      <c r="MK10" s="30"/>
      <c r="ML10" s="30"/>
      <c r="MM10" s="30"/>
      <c r="MN10" s="30"/>
      <c r="MO10" s="30"/>
      <c r="MP10" s="30"/>
      <c r="MQ10" s="30"/>
      <c r="MR10" s="30"/>
      <c r="MS10" s="30"/>
      <c r="MT10" s="30"/>
      <c r="MU10" s="30"/>
      <c r="MV10" s="30"/>
      <c r="MW10" s="30"/>
      <c r="MX10" s="30"/>
      <c r="MY10" s="30"/>
      <c r="MZ10" s="30"/>
      <c r="NA10" s="30"/>
      <c r="NB10" s="30"/>
      <c r="NC10" s="30"/>
      <c r="ND10" s="30"/>
      <c r="NE10" s="30"/>
      <c r="NF10" s="30"/>
      <c r="NG10" s="30"/>
      <c r="NH10" s="30"/>
      <c r="NI10" s="30"/>
      <c r="NJ10" s="30"/>
      <c r="NK10" s="30"/>
      <c r="NL10" s="30"/>
      <c r="NM10" s="30"/>
      <c r="NN10" s="30"/>
      <c r="NO10" s="30"/>
      <c r="NP10" s="30"/>
      <c r="NQ10" s="30"/>
      <c r="NR10" s="30"/>
      <c r="NS10" s="30"/>
      <c r="NT10" s="30"/>
      <c r="NU10" s="30"/>
      <c r="NV10" s="30"/>
      <c r="NW10" s="30"/>
      <c r="NX10" s="30"/>
      <c r="NY10" s="30"/>
      <c r="NZ10" s="30"/>
      <c r="OA10" s="30"/>
      <c r="OB10" s="30"/>
      <c r="OC10" s="30"/>
      <c r="OD10" s="30"/>
      <c r="OE10" s="30"/>
      <c r="OF10" s="30"/>
      <c r="OG10" s="30"/>
      <c r="OH10" s="30"/>
      <c r="OI10" s="30"/>
      <c r="OJ10" s="30"/>
      <c r="OK10" s="30"/>
      <c r="OL10" s="30"/>
      <c r="OM10" s="30"/>
      <c r="ON10" s="30"/>
      <c r="OO10" s="30"/>
      <c r="OP10" s="30"/>
      <c r="OQ10" s="30"/>
      <c r="OR10" s="30"/>
      <c r="OS10" s="30"/>
      <c r="OT10" s="30"/>
      <c r="OU10" s="30"/>
      <c r="OV10" s="30"/>
      <c r="OW10" s="30"/>
      <c r="OX10" s="30"/>
      <c r="OY10" s="30"/>
      <c r="OZ10" s="30"/>
      <c r="PA10" s="30"/>
      <c r="PB10" s="30"/>
      <c r="PC10" s="30"/>
      <c r="PD10" s="30"/>
      <c r="PE10" s="30"/>
      <c r="PF10" s="30"/>
      <c r="PG10" s="30"/>
      <c r="PH10" s="30"/>
      <c r="PI10" s="30"/>
      <c r="PJ10" s="30"/>
      <c r="PK10" s="30"/>
      <c r="PL10" s="30"/>
      <c r="PM10" s="30"/>
      <c r="PN10" s="30"/>
      <c r="PO10" s="30"/>
      <c r="PP10" s="30"/>
      <c r="PQ10" s="30"/>
      <c r="PR10" s="30"/>
    </row>
    <row r="11" spans="1:434" s="1" customFormat="1" ht="174" customHeight="1" x14ac:dyDescent="0.3">
      <c r="A11" s="11">
        <v>8</v>
      </c>
      <c r="B11" s="12" t="s">
        <v>12</v>
      </c>
      <c r="C11" s="12" t="s">
        <v>27</v>
      </c>
      <c r="D11" s="12" t="s">
        <v>18</v>
      </c>
      <c r="E11" s="12" t="s">
        <v>68</v>
      </c>
      <c r="F11" s="12" t="s">
        <v>46</v>
      </c>
      <c r="G11" s="13">
        <v>13521362.619999999</v>
      </c>
      <c r="H11" s="14" t="s">
        <v>128</v>
      </c>
      <c r="I11" s="17" t="s">
        <v>74</v>
      </c>
      <c r="J11" s="17" t="s">
        <v>76</v>
      </c>
      <c r="K11" s="17" t="s">
        <v>10</v>
      </c>
      <c r="L11" s="17" t="s">
        <v>76</v>
      </c>
      <c r="M11" s="17" t="s">
        <v>75</v>
      </c>
      <c r="N11" s="17" t="s">
        <v>99</v>
      </c>
      <c r="O11" s="17" t="s">
        <v>92</v>
      </c>
      <c r="P11" s="18" t="s">
        <v>93</v>
      </c>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c r="IW11" s="30"/>
      <c r="IX11" s="30"/>
      <c r="IY11" s="30"/>
      <c r="IZ11" s="30"/>
      <c r="JA11" s="30"/>
      <c r="JB11" s="30"/>
      <c r="JC11" s="30"/>
      <c r="JD11" s="30"/>
      <c r="JE11" s="30"/>
      <c r="JF11" s="30"/>
      <c r="JG11" s="30"/>
      <c r="JH11" s="30"/>
      <c r="JI11" s="30"/>
      <c r="JJ11" s="30"/>
      <c r="JK11" s="30"/>
      <c r="JL11" s="30"/>
      <c r="JM11" s="30"/>
      <c r="JN11" s="30"/>
      <c r="JO11" s="30"/>
      <c r="JP11" s="30"/>
      <c r="JQ11" s="30"/>
      <c r="JR11" s="30"/>
      <c r="JS11" s="30"/>
      <c r="JT11" s="30"/>
      <c r="JU11" s="30"/>
      <c r="JV11" s="30"/>
      <c r="JW11" s="30"/>
      <c r="JX11" s="30"/>
      <c r="JY11" s="30"/>
      <c r="JZ11" s="30"/>
      <c r="KA11" s="30"/>
      <c r="KB11" s="30"/>
      <c r="KC11" s="30"/>
      <c r="KD11" s="30"/>
      <c r="KE11" s="30"/>
      <c r="KF11" s="30"/>
      <c r="KG11" s="30"/>
      <c r="KH11" s="30"/>
      <c r="KI11" s="30"/>
      <c r="KJ11" s="30"/>
      <c r="KK11" s="30"/>
      <c r="KL11" s="30"/>
      <c r="KM11" s="30"/>
      <c r="KN11" s="30"/>
      <c r="KO11" s="30"/>
      <c r="KP11" s="30"/>
      <c r="KQ11" s="30"/>
      <c r="KR11" s="30"/>
      <c r="KS11" s="30"/>
      <c r="KT11" s="30"/>
      <c r="KU11" s="30"/>
      <c r="KV11" s="30"/>
      <c r="KW11" s="30"/>
      <c r="KX11" s="30"/>
      <c r="KY11" s="30"/>
      <c r="KZ11" s="30"/>
      <c r="LA11" s="30"/>
      <c r="LB11" s="30"/>
      <c r="LC11" s="30"/>
      <c r="LD11" s="30"/>
      <c r="LE11" s="30"/>
      <c r="LF11" s="30"/>
      <c r="LG11" s="30"/>
      <c r="LH11" s="30"/>
      <c r="LI11" s="30"/>
      <c r="LJ11" s="30"/>
      <c r="LK11" s="30"/>
      <c r="LL11" s="30"/>
      <c r="LM11" s="30"/>
      <c r="LN11" s="30"/>
      <c r="LO11" s="30"/>
      <c r="LP11" s="30"/>
      <c r="LQ11" s="30"/>
      <c r="LR11" s="30"/>
      <c r="LS11" s="30"/>
      <c r="LT11" s="30"/>
      <c r="LU11" s="30"/>
      <c r="LV11" s="30"/>
      <c r="LW11" s="30"/>
      <c r="LX11" s="30"/>
      <c r="LY11" s="30"/>
      <c r="LZ11" s="30"/>
      <c r="MA11" s="30"/>
      <c r="MB11" s="30"/>
      <c r="MC11" s="30"/>
      <c r="MD11" s="30"/>
      <c r="ME11" s="30"/>
      <c r="MF11" s="30"/>
      <c r="MG11" s="30"/>
      <c r="MH11" s="30"/>
      <c r="MI11" s="30"/>
      <c r="MJ11" s="30"/>
      <c r="MK11" s="30"/>
      <c r="ML11" s="30"/>
      <c r="MM11" s="30"/>
      <c r="MN11" s="30"/>
      <c r="MO11" s="30"/>
      <c r="MP11" s="30"/>
      <c r="MQ11" s="30"/>
      <c r="MR11" s="30"/>
      <c r="MS11" s="30"/>
      <c r="MT11" s="30"/>
      <c r="MU11" s="30"/>
      <c r="MV11" s="30"/>
      <c r="MW11" s="30"/>
      <c r="MX11" s="30"/>
      <c r="MY11" s="30"/>
      <c r="MZ11" s="30"/>
      <c r="NA11" s="30"/>
      <c r="NB11" s="30"/>
      <c r="NC11" s="30"/>
      <c r="ND11" s="30"/>
      <c r="NE11" s="30"/>
      <c r="NF11" s="30"/>
      <c r="NG11" s="30"/>
      <c r="NH11" s="30"/>
      <c r="NI11" s="30"/>
      <c r="NJ11" s="30"/>
      <c r="NK11" s="30"/>
      <c r="NL11" s="30"/>
      <c r="NM11" s="30"/>
      <c r="NN11" s="30"/>
      <c r="NO11" s="30"/>
      <c r="NP11" s="30"/>
      <c r="NQ11" s="30"/>
      <c r="NR11" s="30"/>
      <c r="NS11" s="30"/>
      <c r="NT11" s="30"/>
      <c r="NU11" s="30"/>
      <c r="NV11" s="30"/>
      <c r="NW11" s="30"/>
      <c r="NX11" s="30"/>
      <c r="NY11" s="30"/>
      <c r="NZ11" s="30"/>
      <c r="OA11" s="30"/>
      <c r="OB11" s="30"/>
      <c r="OC11" s="30"/>
      <c r="OD11" s="30"/>
      <c r="OE11" s="30"/>
      <c r="OF11" s="30"/>
      <c r="OG11" s="30"/>
      <c r="OH11" s="30"/>
      <c r="OI11" s="30"/>
      <c r="OJ11" s="30"/>
      <c r="OK11" s="30"/>
      <c r="OL11" s="30"/>
      <c r="OM11" s="30"/>
      <c r="ON11" s="30"/>
      <c r="OO11" s="30"/>
      <c r="OP11" s="30"/>
      <c r="OQ11" s="30"/>
      <c r="OR11" s="30"/>
      <c r="OS11" s="30"/>
      <c r="OT11" s="30"/>
      <c r="OU11" s="30"/>
      <c r="OV11" s="30"/>
      <c r="OW11" s="30"/>
      <c r="OX11" s="30"/>
      <c r="OY11" s="30"/>
      <c r="OZ11" s="30"/>
      <c r="PA11" s="30"/>
      <c r="PB11" s="30"/>
      <c r="PC11" s="30"/>
      <c r="PD11" s="30"/>
      <c r="PE11" s="30"/>
      <c r="PF11" s="30"/>
      <c r="PG11" s="30"/>
      <c r="PH11" s="30"/>
      <c r="PI11" s="30"/>
      <c r="PJ11" s="30"/>
      <c r="PK11" s="30"/>
      <c r="PL11" s="30"/>
      <c r="PM11" s="30"/>
      <c r="PN11" s="30"/>
      <c r="PO11" s="30"/>
      <c r="PP11" s="30"/>
      <c r="PQ11" s="30"/>
      <c r="PR11" s="30"/>
    </row>
    <row r="12" spans="1:434" s="10" customFormat="1" ht="174" customHeight="1" x14ac:dyDescent="0.3">
      <c r="A12" s="11">
        <v>9</v>
      </c>
      <c r="B12" s="12" t="s">
        <v>12</v>
      </c>
      <c r="C12" s="12" t="s">
        <v>70</v>
      </c>
      <c r="D12" s="12" t="s">
        <v>36</v>
      </c>
      <c r="E12" s="12" t="s">
        <v>16</v>
      </c>
      <c r="F12" s="12" t="s">
        <v>50</v>
      </c>
      <c r="G12" s="13">
        <v>50562727.090000004</v>
      </c>
      <c r="H12" s="14" t="s">
        <v>129</v>
      </c>
      <c r="I12" s="17" t="s">
        <v>74</v>
      </c>
      <c r="J12" s="17" t="s">
        <v>76</v>
      </c>
      <c r="K12" s="17" t="s">
        <v>10</v>
      </c>
      <c r="L12" s="17" t="s">
        <v>76</v>
      </c>
      <c r="M12" s="17" t="s">
        <v>75</v>
      </c>
      <c r="N12" s="17" t="s">
        <v>99</v>
      </c>
      <c r="O12" s="17" t="s">
        <v>92</v>
      </c>
      <c r="P12" s="18" t="s">
        <v>93</v>
      </c>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c r="IW12" s="30"/>
      <c r="IX12" s="30"/>
      <c r="IY12" s="30"/>
      <c r="IZ12" s="30"/>
      <c r="JA12" s="30"/>
      <c r="JB12" s="30"/>
      <c r="JC12" s="30"/>
      <c r="JD12" s="30"/>
      <c r="JE12" s="30"/>
      <c r="JF12" s="30"/>
      <c r="JG12" s="30"/>
      <c r="JH12" s="30"/>
      <c r="JI12" s="30"/>
      <c r="JJ12" s="30"/>
      <c r="JK12" s="30"/>
      <c r="JL12" s="30"/>
      <c r="JM12" s="30"/>
      <c r="JN12" s="30"/>
      <c r="JO12" s="30"/>
      <c r="JP12" s="30"/>
      <c r="JQ12" s="30"/>
      <c r="JR12" s="30"/>
      <c r="JS12" s="30"/>
      <c r="JT12" s="30"/>
      <c r="JU12" s="30"/>
      <c r="JV12" s="30"/>
      <c r="JW12" s="30"/>
      <c r="JX12" s="30"/>
      <c r="JY12" s="30"/>
      <c r="JZ12" s="30"/>
      <c r="KA12" s="30"/>
      <c r="KB12" s="30"/>
      <c r="KC12" s="30"/>
      <c r="KD12" s="30"/>
      <c r="KE12" s="30"/>
      <c r="KF12" s="30"/>
      <c r="KG12" s="30"/>
      <c r="KH12" s="30"/>
      <c r="KI12" s="30"/>
      <c r="KJ12" s="30"/>
      <c r="KK12" s="30"/>
      <c r="KL12" s="30"/>
      <c r="KM12" s="30"/>
      <c r="KN12" s="30"/>
      <c r="KO12" s="30"/>
      <c r="KP12" s="30"/>
      <c r="KQ12" s="30"/>
      <c r="KR12" s="30"/>
      <c r="KS12" s="30"/>
      <c r="KT12" s="30"/>
      <c r="KU12" s="30"/>
      <c r="KV12" s="30"/>
      <c r="KW12" s="30"/>
      <c r="KX12" s="30"/>
      <c r="KY12" s="30"/>
      <c r="KZ12" s="30"/>
      <c r="LA12" s="30"/>
      <c r="LB12" s="30"/>
      <c r="LC12" s="30"/>
      <c r="LD12" s="30"/>
      <c r="LE12" s="30"/>
      <c r="LF12" s="30"/>
      <c r="LG12" s="30"/>
      <c r="LH12" s="30"/>
      <c r="LI12" s="30"/>
      <c r="LJ12" s="30"/>
      <c r="LK12" s="30"/>
      <c r="LL12" s="30"/>
      <c r="LM12" s="30"/>
      <c r="LN12" s="30"/>
      <c r="LO12" s="30"/>
      <c r="LP12" s="30"/>
      <c r="LQ12" s="30"/>
      <c r="LR12" s="30"/>
      <c r="LS12" s="30"/>
      <c r="LT12" s="30"/>
      <c r="LU12" s="30"/>
      <c r="LV12" s="30"/>
      <c r="LW12" s="30"/>
      <c r="LX12" s="30"/>
      <c r="LY12" s="30"/>
      <c r="LZ12" s="30"/>
      <c r="MA12" s="30"/>
      <c r="MB12" s="30"/>
      <c r="MC12" s="30"/>
      <c r="MD12" s="30"/>
      <c r="ME12" s="30"/>
      <c r="MF12" s="30"/>
      <c r="MG12" s="30"/>
      <c r="MH12" s="30"/>
      <c r="MI12" s="30"/>
      <c r="MJ12" s="30"/>
      <c r="MK12" s="30"/>
      <c r="ML12" s="30"/>
      <c r="MM12" s="30"/>
      <c r="MN12" s="30"/>
      <c r="MO12" s="30"/>
      <c r="MP12" s="30"/>
      <c r="MQ12" s="30"/>
      <c r="MR12" s="30"/>
      <c r="MS12" s="30"/>
      <c r="MT12" s="30"/>
      <c r="MU12" s="30"/>
      <c r="MV12" s="30"/>
      <c r="MW12" s="30"/>
      <c r="MX12" s="30"/>
      <c r="MY12" s="30"/>
      <c r="MZ12" s="30"/>
      <c r="NA12" s="30"/>
      <c r="NB12" s="30"/>
      <c r="NC12" s="30"/>
      <c r="ND12" s="30"/>
      <c r="NE12" s="30"/>
      <c r="NF12" s="30"/>
      <c r="NG12" s="30"/>
      <c r="NH12" s="30"/>
      <c r="NI12" s="30"/>
      <c r="NJ12" s="30"/>
      <c r="NK12" s="30"/>
      <c r="NL12" s="30"/>
      <c r="NM12" s="30"/>
      <c r="NN12" s="30"/>
      <c r="NO12" s="30"/>
      <c r="NP12" s="30"/>
      <c r="NQ12" s="30"/>
      <c r="NR12" s="30"/>
      <c r="NS12" s="30"/>
      <c r="NT12" s="30"/>
      <c r="NU12" s="30"/>
      <c r="NV12" s="30"/>
      <c r="NW12" s="30"/>
      <c r="NX12" s="30"/>
      <c r="NY12" s="30"/>
      <c r="NZ12" s="30"/>
      <c r="OA12" s="30"/>
      <c r="OB12" s="30"/>
      <c r="OC12" s="30"/>
      <c r="OD12" s="30"/>
      <c r="OE12" s="30"/>
      <c r="OF12" s="30"/>
      <c r="OG12" s="30"/>
      <c r="OH12" s="30"/>
      <c r="OI12" s="30"/>
      <c r="OJ12" s="30"/>
      <c r="OK12" s="30"/>
      <c r="OL12" s="30"/>
      <c r="OM12" s="30"/>
      <c r="ON12" s="30"/>
      <c r="OO12" s="30"/>
      <c r="OP12" s="30"/>
      <c r="OQ12" s="30"/>
      <c r="OR12" s="30"/>
      <c r="OS12" s="30"/>
      <c r="OT12" s="30"/>
      <c r="OU12" s="30"/>
      <c r="OV12" s="30"/>
      <c r="OW12" s="30"/>
      <c r="OX12" s="30"/>
      <c r="OY12" s="30"/>
      <c r="OZ12" s="30"/>
      <c r="PA12" s="30"/>
      <c r="PB12" s="30"/>
      <c r="PC12" s="30"/>
      <c r="PD12" s="30"/>
      <c r="PE12" s="30"/>
      <c r="PF12" s="30"/>
      <c r="PG12" s="30"/>
      <c r="PH12" s="30"/>
      <c r="PI12" s="30"/>
      <c r="PJ12" s="30"/>
      <c r="PK12" s="30"/>
      <c r="PL12" s="30"/>
      <c r="PM12" s="30"/>
      <c r="PN12" s="30"/>
      <c r="PO12" s="30"/>
      <c r="PP12" s="30"/>
      <c r="PQ12" s="30"/>
      <c r="PR12" s="30"/>
    </row>
    <row r="13" spans="1:434" s="1" customFormat="1" ht="174" customHeight="1" x14ac:dyDescent="0.3">
      <c r="A13" s="11">
        <v>10</v>
      </c>
      <c r="B13" s="12" t="s">
        <v>12</v>
      </c>
      <c r="C13" s="12" t="s">
        <v>70</v>
      </c>
      <c r="D13" s="12" t="s">
        <v>34</v>
      </c>
      <c r="E13" s="12" t="s">
        <v>15</v>
      </c>
      <c r="F13" s="12" t="s">
        <v>51</v>
      </c>
      <c r="G13" s="13">
        <v>34069772.960000001</v>
      </c>
      <c r="H13" s="14" t="s">
        <v>130</v>
      </c>
      <c r="I13" s="17" t="s">
        <v>74</v>
      </c>
      <c r="J13" s="17" t="s">
        <v>76</v>
      </c>
      <c r="K13" s="17" t="s">
        <v>10</v>
      </c>
      <c r="L13" s="17" t="s">
        <v>76</v>
      </c>
      <c r="M13" s="17" t="s">
        <v>75</v>
      </c>
      <c r="N13" s="17" t="s">
        <v>99</v>
      </c>
      <c r="O13" s="17" t="s">
        <v>92</v>
      </c>
      <c r="P13" s="18" t="s">
        <v>93</v>
      </c>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row>
    <row r="14" spans="1:434" s="10" customFormat="1" ht="174" customHeight="1" x14ac:dyDescent="0.3">
      <c r="A14" s="11">
        <v>11</v>
      </c>
      <c r="B14" s="12" t="s">
        <v>12</v>
      </c>
      <c r="C14" s="12" t="s">
        <v>30</v>
      </c>
      <c r="D14" s="12" t="s">
        <v>37</v>
      </c>
      <c r="E14" s="12" t="s">
        <v>20</v>
      </c>
      <c r="F14" s="12" t="s">
        <v>59</v>
      </c>
      <c r="G14" s="13">
        <v>99400891.150000006</v>
      </c>
      <c r="H14" s="14" t="s">
        <v>131</v>
      </c>
      <c r="I14" s="17" t="s">
        <v>26</v>
      </c>
      <c r="J14" s="17" t="s">
        <v>77</v>
      </c>
      <c r="K14" s="17" t="s">
        <v>75</v>
      </c>
      <c r="L14" s="17" t="s">
        <v>77</v>
      </c>
      <c r="M14" s="17" t="s">
        <v>76</v>
      </c>
      <c r="N14" s="17" t="s">
        <v>101</v>
      </c>
      <c r="O14" s="17" t="s">
        <v>95</v>
      </c>
      <c r="P14" s="18" t="s">
        <v>93</v>
      </c>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row>
    <row r="15" spans="1:434" s="1" customFormat="1" ht="174" customHeight="1" x14ac:dyDescent="0.3">
      <c r="A15" s="11">
        <v>12</v>
      </c>
      <c r="B15" s="12" t="s">
        <v>12</v>
      </c>
      <c r="C15" s="12" t="s">
        <v>30</v>
      </c>
      <c r="D15" s="12" t="s">
        <v>37</v>
      </c>
      <c r="E15" s="12" t="s">
        <v>21</v>
      </c>
      <c r="F15" s="12" t="s">
        <v>50</v>
      </c>
      <c r="G15" s="13">
        <v>116592050.84999999</v>
      </c>
      <c r="H15" s="14" t="s">
        <v>131</v>
      </c>
      <c r="I15" s="17" t="s">
        <v>26</v>
      </c>
      <c r="J15" s="17" t="s">
        <v>77</v>
      </c>
      <c r="K15" s="17" t="s">
        <v>75</v>
      </c>
      <c r="L15" s="17" t="s">
        <v>77</v>
      </c>
      <c r="M15" s="17" t="s">
        <v>76</v>
      </c>
      <c r="N15" s="17" t="s">
        <v>101</v>
      </c>
      <c r="O15" s="17" t="s">
        <v>95</v>
      </c>
      <c r="P15" s="18" t="s">
        <v>93</v>
      </c>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0"/>
      <c r="MX15" s="30"/>
      <c r="MY15" s="30"/>
      <c r="MZ15" s="30"/>
      <c r="NA15" s="30"/>
      <c r="NB15" s="30"/>
      <c r="NC15" s="30"/>
      <c r="ND15" s="30"/>
      <c r="NE15" s="30"/>
      <c r="NF15" s="30"/>
      <c r="NG15" s="30"/>
      <c r="NH15" s="30"/>
      <c r="NI15" s="30"/>
      <c r="NJ15" s="30"/>
      <c r="NK15" s="30"/>
      <c r="NL15" s="30"/>
      <c r="NM15" s="30"/>
      <c r="NN15" s="30"/>
      <c r="NO15" s="30"/>
      <c r="NP15" s="30"/>
      <c r="NQ15" s="30"/>
      <c r="NR15" s="30"/>
      <c r="NS15" s="30"/>
      <c r="NT15" s="30"/>
      <c r="NU15" s="30"/>
      <c r="NV15" s="30"/>
      <c r="NW15" s="30"/>
      <c r="NX15" s="30"/>
      <c r="NY15" s="30"/>
      <c r="NZ15" s="30"/>
      <c r="OA15" s="30"/>
      <c r="OB15" s="30"/>
      <c r="OC15" s="30"/>
      <c r="OD15" s="30"/>
      <c r="OE15" s="30"/>
      <c r="OF15" s="30"/>
      <c r="OG15" s="30"/>
      <c r="OH15" s="30"/>
      <c r="OI15" s="30"/>
      <c r="OJ15" s="30"/>
      <c r="OK15" s="30"/>
      <c r="OL15" s="30"/>
      <c r="OM15" s="30"/>
      <c r="ON15" s="30"/>
      <c r="OO15" s="30"/>
      <c r="OP15" s="30"/>
      <c r="OQ15" s="30"/>
      <c r="OR15" s="30"/>
      <c r="OS15" s="30"/>
      <c r="OT15" s="30"/>
      <c r="OU15" s="30"/>
      <c r="OV15" s="30"/>
      <c r="OW15" s="30"/>
      <c r="OX15" s="30"/>
      <c r="OY15" s="30"/>
      <c r="OZ15" s="30"/>
      <c r="PA15" s="30"/>
      <c r="PB15" s="30"/>
      <c r="PC15" s="30"/>
      <c r="PD15" s="30"/>
      <c r="PE15" s="30"/>
      <c r="PF15" s="30"/>
      <c r="PG15" s="30"/>
      <c r="PH15" s="30"/>
      <c r="PI15" s="30"/>
      <c r="PJ15" s="30"/>
      <c r="PK15" s="30"/>
      <c r="PL15" s="30"/>
      <c r="PM15" s="30"/>
      <c r="PN15" s="30"/>
      <c r="PO15" s="30"/>
      <c r="PP15" s="30"/>
      <c r="PQ15" s="30"/>
      <c r="PR15" s="30"/>
    </row>
    <row r="16" spans="1:434" s="10" customFormat="1" ht="174" customHeight="1" x14ac:dyDescent="0.3">
      <c r="A16" s="11">
        <f t="shared" ref="A16:A23" si="0">A15+1</f>
        <v>13</v>
      </c>
      <c r="B16" s="12" t="s">
        <v>12</v>
      </c>
      <c r="C16" s="12" t="s">
        <v>28</v>
      </c>
      <c r="D16" s="12" t="s">
        <v>31</v>
      </c>
      <c r="E16" s="12" t="s">
        <v>19</v>
      </c>
      <c r="F16" s="12" t="s">
        <v>58</v>
      </c>
      <c r="G16" s="13">
        <v>46879964.789999999</v>
      </c>
      <c r="H16" s="14" t="s">
        <v>132</v>
      </c>
      <c r="I16" s="17" t="s">
        <v>10</v>
      </c>
      <c r="J16" s="17" t="s">
        <v>95</v>
      </c>
      <c r="K16" s="17" t="s">
        <v>26</v>
      </c>
      <c r="L16" s="17" t="s">
        <v>95</v>
      </c>
      <c r="M16" s="17" t="s">
        <v>92</v>
      </c>
      <c r="N16" s="17" t="s">
        <v>100</v>
      </c>
      <c r="O16" s="17" t="s">
        <v>76</v>
      </c>
      <c r="P16" s="18" t="s">
        <v>93</v>
      </c>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row>
    <row r="17" spans="1:434" s="1" customFormat="1" ht="174" customHeight="1" x14ac:dyDescent="0.3">
      <c r="A17" s="11">
        <f t="shared" si="0"/>
        <v>14</v>
      </c>
      <c r="B17" s="12" t="s">
        <v>12</v>
      </c>
      <c r="C17" s="12" t="s">
        <v>28</v>
      </c>
      <c r="D17" s="12" t="s">
        <v>39</v>
      </c>
      <c r="E17" s="12" t="s">
        <v>45</v>
      </c>
      <c r="F17" s="12" t="s">
        <v>123</v>
      </c>
      <c r="G17" s="13">
        <v>5882352.9500000002</v>
      </c>
      <c r="H17" s="14" t="s">
        <v>133</v>
      </c>
      <c r="I17" s="17" t="s">
        <v>13</v>
      </c>
      <c r="J17" s="17" t="s">
        <v>75</v>
      </c>
      <c r="K17" s="17" t="s">
        <v>9</v>
      </c>
      <c r="L17" s="17" t="s">
        <v>92</v>
      </c>
      <c r="M17" s="17" t="s">
        <v>10</v>
      </c>
      <c r="N17" s="17" t="s">
        <v>97</v>
      </c>
      <c r="O17" s="17" t="s">
        <v>26</v>
      </c>
      <c r="P17" s="18" t="s">
        <v>93</v>
      </c>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c r="IW17" s="30"/>
      <c r="IX17" s="30"/>
      <c r="IY17" s="30"/>
      <c r="IZ17" s="30"/>
      <c r="JA17" s="30"/>
      <c r="JB17" s="30"/>
      <c r="JC17" s="30"/>
      <c r="JD17" s="30"/>
      <c r="JE17" s="30"/>
      <c r="JF17" s="30"/>
      <c r="JG17" s="30"/>
      <c r="JH17" s="30"/>
      <c r="JI17" s="30"/>
      <c r="JJ17" s="30"/>
      <c r="JK17" s="30"/>
      <c r="JL17" s="30"/>
      <c r="JM17" s="30"/>
      <c r="JN17" s="30"/>
      <c r="JO17" s="30"/>
      <c r="JP17" s="30"/>
      <c r="JQ17" s="30"/>
      <c r="JR17" s="30"/>
      <c r="JS17" s="30"/>
      <c r="JT17" s="30"/>
      <c r="JU17" s="30"/>
      <c r="JV17" s="30"/>
      <c r="JW17" s="30"/>
      <c r="JX17" s="30"/>
      <c r="JY17" s="30"/>
      <c r="JZ17" s="30"/>
      <c r="KA17" s="30"/>
      <c r="KB17" s="30"/>
      <c r="KC17" s="30"/>
      <c r="KD17" s="30"/>
      <c r="KE17" s="30"/>
      <c r="KF17" s="30"/>
      <c r="KG17" s="30"/>
      <c r="KH17" s="30"/>
      <c r="KI17" s="30"/>
      <c r="KJ17" s="30"/>
      <c r="KK17" s="30"/>
      <c r="KL17" s="30"/>
      <c r="KM17" s="30"/>
      <c r="KN17" s="30"/>
      <c r="KO17" s="30"/>
      <c r="KP17" s="30"/>
      <c r="KQ17" s="30"/>
      <c r="KR17" s="30"/>
      <c r="KS17" s="30"/>
      <c r="KT17" s="30"/>
      <c r="KU17" s="30"/>
      <c r="KV17" s="30"/>
      <c r="KW17" s="30"/>
      <c r="KX17" s="30"/>
      <c r="KY17" s="30"/>
      <c r="KZ17" s="30"/>
      <c r="LA17" s="30"/>
      <c r="LB17" s="30"/>
      <c r="LC17" s="30"/>
      <c r="LD17" s="30"/>
      <c r="LE17" s="30"/>
      <c r="LF17" s="30"/>
      <c r="LG17" s="30"/>
      <c r="LH17" s="30"/>
      <c r="LI17" s="30"/>
      <c r="LJ17" s="30"/>
      <c r="LK17" s="30"/>
      <c r="LL17" s="30"/>
      <c r="LM17" s="30"/>
      <c r="LN17" s="30"/>
      <c r="LO17" s="30"/>
      <c r="LP17" s="30"/>
      <c r="LQ17" s="30"/>
      <c r="LR17" s="30"/>
      <c r="LS17" s="30"/>
      <c r="LT17" s="30"/>
      <c r="LU17" s="30"/>
      <c r="LV17" s="30"/>
      <c r="LW17" s="30"/>
      <c r="LX17" s="30"/>
      <c r="LY17" s="30"/>
      <c r="LZ17" s="30"/>
      <c r="MA17" s="30"/>
      <c r="MB17" s="30"/>
      <c r="MC17" s="30"/>
      <c r="MD17" s="30"/>
      <c r="ME17" s="30"/>
      <c r="MF17" s="30"/>
      <c r="MG17" s="30"/>
      <c r="MH17" s="30"/>
      <c r="MI17" s="30"/>
      <c r="MJ17" s="30"/>
      <c r="MK17" s="30"/>
      <c r="ML17" s="30"/>
      <c r="MM17" s="30"/>
      <c r="MN17" s="30"/>
      <c r="MO17" s="30"/>
      <c r="MP17" s="30"/>
      <c r="MQ17" s="30"/>
      <c r="MR17" s="30"/>
      <c r="MS17" s="30"/>
      <c r="MT17" s="30"/>
      <c r="MU17" s="30"/>
      <c r="MV17" s="30"/>
      <c r="MW17" s="30"/>
      <c r="MX17" s="30"/>
      <c r="MY17" s="30"/>
      <c r="MZ17" s="30"/>
      <c r="NA17" s="30"/>
      <c r="NB17" s="30"/>
      <c r="NC17" s="30"/>
      <c r="ND17" s="30"/>
      <c r="NE17" s="30"/>
      <c r="NF17" s="30"/>
      <c r="NG17" s="30"/>
      <c r="NH17" s="30"/>
      <c r="NI17" s="30"/>
      <c r="NJ17" s="30"/>
      <c r="NK17" s="30"/>
      <c r="NL17" s="30"/>
      <c r="NM17" s="30"/>
      <c r="NN17" s="30"/>
      <c r="NO17" s="30"/>
      <c r="NP17" s="30"/>
      <c r="NQ17" s="30"/>
      <c r="NR17" s="30"/>
      <c r="NS17" s="30"/>
      <c r="NT17" s="30"/>
      <c r="NU17" s="30"/>
      <c r="NV17" s="30"/>
      <c r="NW17" s="30"/>
      <c r="NX17" s="30"/>
      <c r="NY17" s="30"/>
      <c r="NZ17" s="30"/>
      <c r="OA17" s="30"/>
      <c r="OB17" s="30"/>
      <c r="OC17" s="30"/>
      <c r="OD17" s="30"/>
      <c r="OE17" s="30"/>
      <c r="OF17" s="30"/>
      <c r="OG17" s="30"/>
      <c r="OH17" s="30"/>
      <c r="OI17" s="30"/>
      <c r="OJ17" s="30"/>
      <c r="OK17" s="30"/>
      <c r="OL17" s="30"/>
      <c r="OM17" s="30"/>
      <c r="ON17" s="30"/>
      <c r="OO17" s="30"/>
      <c r="OP17" s="30"/>
      <c r="OQ17" s="30"/>
      <c r="OR17" s="30"/>
      <c r="OS17" s="30"/>
      <c r="OT17" s="30"/>
      <c r="OU17" s="30"/>
      <c r="OV17" s="30"/>
      <c r="OW17" s="30"/>
      <c r="OX17" s="30"/>
      <c r="OY17" s="30"/>
      <c r="OZ17" s="30"/>
      <c r="PA17" s="30"/>
      <c r="PB17" s="30"/>
      <c r="PC17" s="30"/>
      <c r="PD17" s="30"/>
      <c r="PE17" s="30"/>
      <c r="PF17" s="30"/>
      <c r="PG17" s="30"/>
      <c r="PH17" s="30"/>
      <c r="PI17" s="30"/>
      <c r="PJ17" s="30"/>
      <c r="PK17" s="30"/>
      <c r="PL17" s="30"/>
      <c r="PM17" s="30"/>
      <c r="PN17" s="30"/>
      <c r="PO17" s="30"/>
      <c r="PP17" s="30"/>
      <c r="PQ17" s="30"/>
      <c r="PR17" s="30"/>
    </row>
    <row r="18" spans="1:434" s="6" customFormat="1" ht="174" customHeight="1" x14ac:dyDescent="0.3">
      <c r="A18" s="11">
        <f t="shared" si="0"/>
        <v>15</v>
      </c>
      <c r="B18" s="12" t="s">
        <v>12</v>
      </c>
      <c r="C18" s="12" t="s">
        <v>70</v>
      </c>
      <c r="D18" s="12" t="s">
        <v>36</v>
      </c>
      <c r="E18" s="12" t="s">
        <v>40</v>
      </c>
      <c r="F18" s="12" t="s">
        <v>53</v>
      </c>
      <c r="G18" s="13">
        <v>18673529.420000002</v>
      </c>
      <c r="H18" s="17" t="s">
        <v>24</v>
      </c>
      <c r="I18" s="17" t="s">
        <v>9</v>
      </c>
      <c r="J18" s="17" t="s">
        <v>92</v>
      </c>
      <c r="K18" s="17" t="s">
        <v>74</v>
      </c>
      <c r="L18" s="17" t="s">
        <v>76</v>
      </c>
      <c r="M18" s="17" t="s">
        <v>26</v>
      </c>
      <c r="N18" s="17" t="s">
        <v>98</v>
      </c>
      <c r="O18" s="17" t="s">
        <v>95</v>
      </c>
      <c r="P18" s="18" t="s">
        <v>93</v>
      </c>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0"/>
      <c r="JF18" s="30"/>
      <c r="JG18" s="30"/>
      <c r="JH18" s="30"/>
      <c r="JI18" s="30"/>
      <c r="JJ18" s="30"/>
      <c r="JK18" s="30"/>
      <c r="JL18" s="30"/>
      <c r="JM18" s="30"/>
      <c r="JN18" s="30"/>
      <c r="JO18" s="30"/>
      <c r="JP18" s="30"/>
      <c r="JQ18" s="30"/>
      <c r="JR18" s="30"/>
      <c r="JS18" s="30"/>
      <c r="JT18" s="30"/>
      <c r="JU18" s="30"/>
      <c r="JV18" s="30"/>
      <c r="JW18" s="30"/>
      <c r="JX18" s="30"/>
      <c r="JY18" s="30"/>
      <c r="JZ18" s="30"/>
      <c r="KA18" s="30"/>
      <c r="KB18" s="30"/>
      <c r="KC18" s="30"/>
      <c r="KD18" s="30"/>
      <c r="KE18" s="30"/>
      <c r="KF18" s="30"/>
      <c r="KG18" s="30"/>
      <c r="KH18" s="30"/>
      <c r="KI18" s="30"/>
      <c r="KJ18" s="30"/>
      <c r="KK18" s="30"/>
      <c r="KL18" s="30"/>
      <c r="KM18" s="30"/>
      <c r="KN18" s="30"/>
      <c r="KO18" s="30"/>
      <c r="KP18" s="30"/>
      <c r="KQ18" s="30"/>
      <c r="KR18" s="30"/>
      <c r="KS18" s="30"/>
      <c r="KT18" s="30"/>
      <c r="KU18" s="30"/>
      <c r="KV18" s="30"/>
      <c r="KW18" s="30"/>
      <c r="KX18" s="30"/>
      <c r="KY18" s="30"/>
      <c r="KZ18" s="30"/>
      <c r="LA18" s="30"/>
      <c r="LB18" s="30"/>
      <c r="LC18" s="30"/>
      <c r="LD18" s="30"/>
      <c r="LE18" s="30"/>
      <c r="LF18" s="30"/>
      <c r="LG18" s="30"/>
      <c r="LH18" s="30"/>
      <c r="LI18" s="30"/>
      <c r="LJ18" s="30"/>
      <c r="LK18" s="30"/>
      <c r="LL18" s="30"/>
      <c r="LM18" s="30"/>
      <c r="LN18" s="30"/>
      <c r="LO18" s="30"/>
      <c r="LP18" s="30"/>
      <c r="LQ18" s="30"/>
      <c r="LR18" s="30"/>
      <c r="LS18" s="30"/>
      <c r="LT18" s="30"/>
      <c r="LU18" s="30"/>
      <c r="LV18" s="30"/>
      <c r="LW18" s="30"/>
      <c r="LX18" s="30"/>
      <c r="LY18" s="30"/>
      <c r="LZ18" s="30"/>
      <c r="MA18" s="30"/>
      <c r="MB18" s="30"/>
      <c r="MC18" s="30"/>
      <c r="MD18" s="30"/>
      <c r="ME18" s="30"/>
      <c r="MF18" s="30"/>
      <c r="MG18" s="30"/>
      <c r="MH18" s="30"/>
      <c r="MI18" s="30"/>
      <c r="MJ18" s="30"/>
      <c r="MK18" s="30"/>
      <c r="ML18" s="30"/>
      <c r="MM18" s="30"/>
      <c r="MN18" s="30"/>
      <c r="MO18" s="30"/>
      <c r="MP18" s="30"/>
      <c r="MQ18" s="30"/>
      <c r="MR18" s="30"/>
      <c r="MS18" s="30"/>
      <c r="MT18" s="30"/>
      <c r="MU18" s="30"/>
      <c r="MV18" s="30"/>
      <c r="MW18" s="30"/>
      <c r="MX18" s="30"/>
      <c r="MY18" s="30"/>
      <c r="MZ18" s="30"/>
      <c r="NA18" s="30"/>
      <c r="NB18" s="30"/>
      <c r="NC18" s="30"/>
      <c r="ND18" s="30"/>
      <c r="NE18" s="30"/>
      <c r="NF18" s="30"/>
      <c r="NG18" s="30"/>
      <c r="NH18" s="30"/>
      <c r="NI18" s="30"/>
      <c r="NJ18" s="30"/>
      <c r="NK18" s="30"/>
      <c r="NL18" s="30"/>
      <c r="NM18" s="30"/>
      <c r="NN18" s="30"/>
      <c r="NO18" s="30"/>
      <c r="NP18" s="30"/>
      <c r="NQ18" s="30"/>
      <c r="NR18" s="30"/>
      <c r="NS18" s="30"/>
      <c r="NT18" s="30"/>
      <c r="NU18" s="30"/>
      <c r="NV18" s="30"/>
      <c r="NW18" s="30"/>
      <c r="NX18" s="30"/>
      <c r="NY18" s="30"/>
      <c r="NZ18" s="30"/>
      <c r="OA18" s="30"/>
      <c r="OB18" s="30"/>
      <c r="OC18" s="30"/>
      <c r="OD18" s="30"/>
      <c r="OE18" s="30"/>
      <c r="OF18" s="30"/>
      <c r="OG18" s="30"/>
      <c r="OH18" s="30"/>
      <c r="OI18" s="30"/>
      <c r="OJ18" s="30"/>
      <c r="OK18" s="30"/>
      <c r="OL18" s="30"/>
      <c r="OM18" s="30"/>
      <c r="ON18" s="30"/>
      <c r="OO18" s="30"/>
      <c r="OP18" s="30"/>
      <c r="OQ18" s="30"/>
      <c r="OR18" s="30"/>
      <c r="OS18" s="30"/>
      <c r="OT18" s="30"/>
      <c r="OU18" s="30"/>
      <c r="OV18" s="30"/>
      <c r="OW18" s="30"/>
      <c r="OX18" s="30"/>
      <c r="OY18" s="30"/>
      <c r="OZ18" s="30"/>
      <c r="PA18" s="30"/>
      <c r="PB18" s="30"/>
      <c r="PC18" s="30"/>
      <c r="PD18" s="30"/>
      <c r="PE18" s="30"/>
      <c r="PF18" s="30"/>
      <c r="PG18" s="30"/>
      <c r="PH18" s="30"/>
      <c r="PI18" s="30"/>
      <c r="PJ18" s="30"/>
      <c r="PK18" s="30"/>
      <c r="PL18" s="30"/>
      <c r="PM18" s="30"/>
      <c r="PN18" s="30"/>
      <c r="PO18" s="30"/>
      <c r="PP18" s="30"/>
      <c r="PQ18" s="30"/>
      <c r="PR18" s="30"/>
    </row>
    <row r="19" spans="1:434" s="6" customFormat="1" ht="158.4" customHeight="1" x14ac:dyDescent="0.3">
      <c r="A19" s="11">
        <f t="shared" si="0"/>
        <v>16</v>
      </c>
      <c r="B19" s="12" t="s">
        <v>12</v>
      </c>
      <c r="C19" s="12" t="s">
        <v>70</v>
      </c>
      <c r="D19" s="12" t="s">
        <v>34</v>
      </c>
      <c r="E19" s="12" t="s">
        <v>40</v>
      </c>
      <c r="F19" s="12" t="s">
        <v>55</v>
      </c>
      <c r="G19" s="13">
        <v>14786349.42</v>
      </c>
      <c r="H19" s="17" t="s">
        <v>24</v>
      </c>
      <c r="I19" s="17" t="s">
        <v>9</v>
      </c>
      <c r="J19" s="17" t="s">
        <v>92</v>
      </c>
      <c r="K19" s="17" t="s">
        <v>74</v>
      </c>
      <c r="L19" s="17" t="s">
        <v>76</v>
      </c>
      <c r="M19" s="17" t="s">
        <v>26</v>
      </c>
      <c r="N19" s="17" t="s">
        <v>98</v>
      </c>
      <c r="O19" s="17" t="s">
        <v>95</v>
      </c>
      <c r="P19" s="18" t="s">
        <v>93</v>
      </c>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c r="IW19" s="30"/>
      <c r="IX19" s="30"/>
      <c r="IY19" s="30"/>
      <c r="IZ19" s="30"/>
      <c r="JA19" s="30"/>
      <c r="JB19" s="30"/>
      <c r="JC19" s="30"/>
      <c r="JD19" s="30"/>
      <c r="JE19" s="30"/>
      <c r="JF19" s="30"/>
      <c r="JG19" s="30"/>
      <c r="JH19" s="30"/>
      <c r="JI19" s="30"/>
      <c r="JJ19" s="30"/>
      <c r="JK19" s="30"/>
      <c r="JL19" s="30"/>
      <c r="JM19" s="30"/>
      <c r="JN19" s="30"/>
      <c r="JO19" s="30"/>
      <c r="JP19" s="30"/>
      <c r="JQ19" s="30"/>
      <c r="JR19" s="30"/>
      <c r="JS19" s="30"/>
      <c r="JT19" s="30"/>
      <c r="JU19" s="30"/>
      <c r="JV19" s="30"/>
      <c r="JW19" s="30"/>
      <c r="JX19" s="30"/>
      <c r="JY19" s="30"/>
      <c r="JZ19" s="30"/>
      <c r="KA19" s="30"/>
      <c r="KB19" s="30"/>
      <c r="KC19" s="30"/>
      <c r="KD19" s="30"/>
      <c r="KE19" s="30"/>
      <c r="KF19" s="30"/>
      <c r="KG19" s="30"/>
      <c r="KH19" s="30"/>
      <c r="KI19" s="30"/>
      <c r="KJ19" s="30"/>
      <c r="KK19" s="30"/>
      <c r="KL19" s="30"/>
      <c r="KM19" s="30"/>
      <c r="KN19" s="30"/>
      <c r="KO19" s="30"/>
      <c r="KP19" s="30"/>
      <c r="KQ19" s="30"/>
      <c r="KR19" s="30"/>
      <c r="KS19" s="30"/>
      <c r="KT19" s="30"/>
      <c r="KU19" s="30"/>
      <c r="KV19" s="30"/>
      <c r="KW19" s="30"/>
      <c r="KX19" s="30"/>
      <c r="KY19" s="30"/>
      <c r="KZ19" s="30"/>
      <c r="LA19" s="30"/>
      <c r="LB19" s="30"/>
      <c r="LC19" s="30"/>
      <c r="LD19" s="30"/>
      <c r="LE19" s="30"/>
      <c r="LF19" s="30"/>
      <c r="LG19" s="30"/>
      <c r="LH19" s="30"/>
      <c r="LI19" s="30"/>
      <c r="LJ19" s="30"/>
      <c r="LK19" s="30"/>
      <c r="LL19" s="30"/>
      <c r="LM19" s="30"/>
      <c r="LN19" s="30"/>
      <c r="LO19" s="30"/>
      <c r="LP19" s="30"/>
      <c r="LQ19" s="30"/>
      <c r="LR19" s="30"/>
      <c r="LS19" s="30"/>
      <c r="LT19" s="30"/>
      <c r="LU19" s="30"/>
      <c r="LV19" s="30"/>
      <c r="LW19" s="30"/>
      <c r="LX19" s="30"/>
      <c r="LY19" s="30"/>
      <c r="LZ19" s="30"/>
      <c r="MA19" s="30"/>
      <c r="MB19" s="30"/>
      <c r="MC19" s="30"/>
      <c r="MD19" s="30"/>
      <c r="ME19" s="30"/>
      <c r="MF19" s="30"/>
      <c r="MG19" s="30"/>
      <c r="MH19" s="30"/>
      <c r="MI19" s="30"/>
      <c r="MJ19" s="30"/>
      <c r="MK19" s="30"/>
      <c r="ML19" s="30"/>
      <c r="MM19" s="30"/>
      <c r="MN19" s="30"/>
      <c r="MO19" s="30"/>
      <c r="MP19" s="30"/>
      <c r="MQ19" s="30"/>
      <c r="MR19" s="30"/>
      <c r="MS19" s="30"/>
      <c r="MT19" s="30"/>
      <c r="MU19" s="30"/>
      <c r="MV19" s="30"/>
      <c r="MW19" s="30"/>
      <c r="MX19" s="30"/>
      <c r="MY19" s="30"/>
      <c r="MZ19" s="30"/>
      <c r="NA19" s="30"/>
      <c r="NB19" s="30"/>
      <c r="NC19" s="30"/>
      <c r="ND19" s="30"/>
      <c r="NE19" s="30"/>
      <c r="NF19" s="30"/>
      <c r="NG19" s="30"/>
      <c r="NH19" s="30"/>
      <c r="NI19" s="30"/>
      <c r="NJ19" s="30"/>
      <c r="NK19" s="30"/>
      <c r="NL19" s="30"/>
      <c r="NM19" s="30"/>
      <c r="NN19" s="30"/>
      <c r="NO19" s="30"/>
      <c r="NP19" s="30"/>
      <c r="NQ19" s="30"/>
      <c r="NR19" s="30"/>
      <c r="NS19" s="30"/>
      <c r="NT19" s="30"/>
      <c r="NU19" s="30"/>
      <c r="NV19" s="30"/>
      <c r="NW19" s="30"/>
      <c r="NX19" s="30"/>
      <c r="NY19" s="30"/>
      <c r="NZ19" s="30"/>
      <c r="OA19" s="30"/>
      <c r="OB19" s="30"/>
      <c r="OC19" s="30"/>
      <c r="OD19" s="30"/>
      <c r="OE19" s="30"/>
      <c r="OF19" s="30"/>
      <c r="OG19" s="30"/>
      <c r="OH19" s="30"/>
      <c r="OI19" s="30"/>
      <c r="OJ19" s="30"/>
      <c r="OK19" s="30"/>
      <c r="OL19" s="30"/>
      <c r="OM19" s="30"/>
      <c r="ON19" s="30"/>
      <c r="OO19" s="30"/>
      <c r="OP19" s="30"/>
      <c r="OQ19" s="30"/>
      <c r="OR19" s="30"/>
      <c r="OS19" s="30"/>
      <c r="OT19" s="30"/>
      <c r="OU19" s="30"/>
      <c r="OV19" s="30"/>
      <c r="OW19" s="30"/>
      <c r="OX19" s="30"/>
      <c r="OY19" s="30"/>
      <c r="OZ19" s="30"/>
      <c r="PA19" s="30"/>
      <c r="PB19" s="30"/>
      <c r="PC19" s="30"/>
      <c r="PD19" s="30"/>
      <c r="PE19" s="30"/>
      <c r="PF19" s="30"/>
      <c r="PG19" s="30"/>
      <c r="PH19" s="30"/>
      <c r="PI19" s="30"/>
      <c r="PJ19" s="30"/>
      <c r="PK19" s="30"/>
      <c r="PL19" s="30"/>
      <c r="PM19" s="30"/>
      <c r="PN19" s="30"/>
      <c r="PO19" s="30"/>
      <c r="PP19" s="30"/>
      <c r="PQ19" s="30"/>
      <c r="PR19" s="30"/>
    </row>
    <row r="20" spans="1:434" s="6" customFormat="1" ht="174" customHeight="1" x14ac:dyDescent="0.3">
      <c r="A20" s="11">
        <f t="shared" si="0"/>
        <v>17</v>
      </c>
      <c r="B20" s="12" t="s">
        <v>12</v>
      </c>
      <c r="C20" s="12" t="s">
        <v>30</v>
      </c>
      <c r="D20" s="12" t="s">
        <v>38</v>
      </c>
      <c r="E20" s="12" t="s">
        <v>42</v>
      </c>
      <c r="F20" s="12" t="s">
        <v>62</v>
      </c>
      <c r="G20" s="13">
        <v>66269411.939999998</v>
      </c>
      <c r="H20" s="17" t="s">
        <v>24</v>
      </c>
      <c r="I20" s="17" t="s">
        <v>9</v>
      </c>
      <c r="J20" s="17" t="s">
        <v>92</v>
      </c>
      <c r="K20" s="17" t="s">
        <v>74</v>
      </c>
      <c r="L20" s="17" t="s">
        <v>76</v>
      </c>
      <c r="M20" s="17" t="s">
        <v>26</v>
      </c>
      <c r="N20" s="17" t="s">
        <v>98</v>
      </c>
      <c r="O20" s="17" t="s">
        <v>95</v>
      </c>
      <c r="P20" s="18" t="s">
        <v>93</v>
      </c>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row>
    <row r="21" spans="1:434" s="6" customFormat="1" ht="174" customHeight="1" x14ac:dyDescent="0.3">
      <c r="A21" s="11">
        <f t="shared" si="0"/>
        <v>18</v>
      </c>
      <c r="B21" s="12" t="s">
        <v>12</v>
      </c>
      <c r="C21" s="12" t="s">
        <v>28</v>
      </c>
      <c r="D21" s="12" t="s">
        <v>5</v>
      </c>
      <c r="E21" s="12" t="s">
        <v>73</v>
      </c>
      <c r="F21" s="12" t="s">
        <v>57</v>
      </c>
      <c r="G21" s="13">
        <v>30705882.350000001</v>
      </c>
      <c r="H21" s="17" t="s">
        <v>6</v>
      </c>
      <c r="I21" s="17" t="s">
        <v>26</v>
      </c>
      <c r="J21" s="17" t="s">
        <v>77</v>
      </c>
      <c r="K21" s="17" t="s">
        <v>75</v>
      </c>
      <c r="L21" s="17" t="s">
        <v>77</v>
      </c>
      <c r="M21" s="17" t="s">
        <v>76</v>
      </c>
      <c r="N21" s="17" t="s">
        <v>101</v>
      </c>
      <c r="O21" s="17" t="s">
        <v>95</v>
      </c>
      <c r="P21" s="18" t="s">
        <v>93</v>
      </c>
      <c r="Q21" s="30"/>
      <c r="R21" s="31">
        <f>G21+G24</f>
        <v>63058823.530000001</v>
      </c>
      <c r="S21" s="30"/>
      <c r="T21" s="30" t="s">
        <v>79</v>
      </c>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0"/>
      <c r="KK21" s="30"/>
      <c r="KL21" s="30"/>
      <c r="KM21" s="30"/>
      <c r="KN21" s="30"/>
      <c r="KO21" s="30"/>
      <c r="KP21" s="30"/>
      <c r="KQ21" s="30"/>
      <c r="KR21" s="30"/>
      <c r="KS21" s="30"/>
      <c r="KT21" s="30"/>
      <c r="KU21" s="30"/>
      <c r="KV21" s="30"/>
      <c r="KW21" s="30"/>
      <c r="KX21" s="30"/>
      <c r="KY21" s="30"/>
      <c r="KZ21" s="30"/>
      <c r="LA21" s="30"/>
      <c r="LB21" s="30"/>
      <c r="LC21" s="30"/>
      <c r="LD21" s="30"/>
      <c r="LE21" s="30"/>
      <c r="LF21" s="30"/>
      <c r="LG21" s="30"/>
      <c r="LH21" s="30"/>
      <c r="LI21" s="30"/>
      <c r="LJ21" s="30"/>
      <c r="LK21" s="30"/>
      <c r="LL21" s="30"/>
      <c r="LM21" s="30"/>
      <c r="LN21" s="30"/>
      <c r="LO21" s="30"/>
      <c r="LP21" s="30"/>
      <c r="LQ21" s="30"/>
      <c r="LR21" s="30"/>
      <c r="LS21" s="30"/>
      <c r="LT21" s="30"/>
      <c r="LU21" s="30"/>
      <c r="LV21" s="30"/>
      <c r="LW21" s="30"/>
      <c r="LX21" s="30"/>
      <c r="LY21" s="30"/>
      <c r="LZ21" s="30"/>
      <c r="MA21" s="30"/>
      <c r="MB21" s="30"/>
      <c r="MC21" s="30"/>
      <c r="MD21" s="30"/>
      <c r="ME21" s="30"/>
      <c r="MF21" s="30"/>
      <c r="MG21" s="30"/>
      <c r="MH21" s="30"/>
      <c r="MI21" s="30"/>
      <c r="MJ21" s="30"/>
      <c r="MK21" s="30"/>
      <c r="ML21" s="30"/>
      <c r="MM21" s="30"/>
      <c r="MN21" s="30"/>
      <c r="MO21" s="30"/>
      <c r="MP21" s="30"/>
      <c r="MQ21" s="30"/>
      <c r="MR21" s="30"/>
      <c r="MS21" s="30"/>
      <c r="MT21" s="30"/>
      <c r="MU21" s="30"/>
      <c r="MV21" s="30"/>
      <c r="MW21" s="30"/>
      <c r="MX21" s="30"/>
      <c r="MY21" s="30"/>
      <c r="MZ21" s="30"/>
      <c r="NA21" s="30"/>
      <c r="NB21" s="30"/>
      <c r="NC21" s="30"/>
      <c r="ND21" s="30"/>
      <c r="NE21" s="30"/>
      <c r="NF21" s="30"/>
      <c r="NG21" s="30"/>
      <c r="NH21" s="30"/>
      <c r="NI21" s="30"/>
      <c r="NJ21" s="30"/>
      <c r="NK21" s="30"/>
      <c r="NL21" s="30"/>
      <c r="NM21" s="30"/>
      <c r="NN21" s="30"/>
      <c r="NO21" s="30"/>
      <c r="NP21" s="30"/>
      <c r="NQ21" s="30"/>
      <c r="NR21" s="30"/>
      <c r="NS21" s="30"/>
      <c r="NT21" s="30"/>
      <c r="NU21" s="30"/>
      <c r="NV21" s="30"/>
      <c r="NW21" s="30"/>
      <c r="NX21" s="30"/>
      <c r="NY21" s="30"/>
      <c r="NZ21" s="30"/>
      <c r="OA21" s="30"/>
      <c r="OB21" s="30"/>
      <c r="OC21" s="30"/>
      <c r="OD21" s="30"/>
      <c r="OE21" s="30"/>
      <c r="OF21" s="30"/>
      <c r="OG21" s="30"/>
      <c r="OH21" s="30"/>
      <c r="OI21" s="30"/>
      <c r="OJ21" s="30"/>
      <c r="OK21" s="30"/>
      <c r="OL21" s="30"/>
      <c r="OM21" s="30"/>
      <c r="ON21" s="30"/>
      <c r="OO21" s="30"/>
      <c r="OP21" s="30"/>
      <c r="OQ21" s="30"/>
      <c r="OR21" s="30"/>
      <c r="OS21" s="30"/>
      <c r="OT21" s="30"/>
      <c r="OU21" s="30"/>
      <c r="OV21" s="30"/>
      <c r="OW21" s="30"/>
      <c r="OX21" s="30"/>
      <c r="OY21" s="30"/>
      <c r="OZ21" s="30"/>
      <c r="PA21" s="30"/>
      <c r="PB21" s="30"/>
      <c r="PC21" s="30"/>
      <c r="PD21" s="30"/>
      <c r="PE21" s="30"/>
      <c r="PF21" s="30"/>
      <c r="PG21" s="30"/>
      <c r="PH21" s="30"/>
      <c r="PI21" s="30"/>
      <c r="PJ21" s="30"/>
      <c r="PK21" s="30"/>
      <c r="PL21" s="30"/>
      <c r="PM21" s="30"/>
      <c r="PN21" s="30"/>
      <c r="PO21" s="30"/>
      <c r="PP21" s="30"/>
      <c r="PQ21" s="30"/>
      <c r="PR21" s="30"/>
    </row>
    <row r="22" spans="1:434" s="6" customFormat="1" ht="174" customHeight="1" x14ac:dyDescent="0.3">
      <c r="A22" s="11">
        <f t="shared" si="0"/>
        <v>19</v>
      </c>
      <c r="B22" s="12" t="s">
        <v>12</v>
      </c>
      <c r="C22" s="12" t="s">
        <v>27</v>
      </c>
      <c r="D22" s="12" t="s">
        <v>18</v>
      </c>
      <c r="E22" s="12" t="s">
        <v>69</v>
      </c>
      <c r="F22" s="12" t="s">
        <v>60</v>
      </c>
      <c r="G22" s="13">
        <v>30873103.760000002</v>
      </c>
      <c r="H22" s="17" t="s">
        <v>6</v>
      </c>
      <c r="I22" s="17" t="s">
        <v>75</v>
      </c>
      <c r="J22" s="17" t="s">
        <v>96</v>
      </c>
      <c r="K22" s="17" t="s">
        <v>92</v>
      </c>
      <c r="L22" s="17" t="s">
        <v>96</v>
      </c>
      <c r="M22" s="17" t="s">
        <v>95</v>
      </c>
      <c r="N22" s="17" t="s">
        <v>119</v>
      </c>
      <c r="O22" s="17" t="s">
        <v>77</v>
      </c>
      <c r="P22" s="18" t="s">
        <v>93</v>
      </c>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row>
    <row r="23" spans="1:434" s="6" customFormat="1" ht="174" customHeight="1" x14ac:dyDescent="0.3">
      <c r="A23" s="11">
        <f t="shared" si="0"/>
        <v>20</v>
      </c>
      <c r="B23" s="12" t="s">
        <v>12</v>
      </c>
      <c r="C23" s="12" t="s">
        <v>30</v>
      </c>
      <c r="D23" s="12" t="s">
        <v>35</v>
      </c>
      <c r="E23" s="12" t="s">
        <v>17</v>
      </c>
      <c r="F23" s="12" t="s">
        <v>52</v>
      </c>
      <c r="G23" s="13">
        <v>87463529.640000001</v>
      </c>
      <c r="H23" s="17" t="s">
        <v>8</v>
      </c>
      <c r="I23" s="17" t="s">
        <v>92</v>
      </c>
      <c r="J23" s="17" t="s">
        <v>97</v>
      </c>
      <c r="K23" s="14" t="s">
        <v>118</v>
      </c>
      <c r="L23" s="17" t="s">
        <v>118</v>
      </c>
      <c r="M23" s="17" t="s">
        <v>77</v>
      </c>
      <c r="N23" s="17" t="s">
        <v>120</v>
      </c>
      <c r="O23" s="17" t="s">
        <v>96</v>
      </c>
      <c r="P23" s="18" t="s">
        <v>93</v>
      </c>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row>
    <row r="24" spans="1:434" s="6" customFormat="1" ht="174" customHeight="1" x14ac:dyDescent="0.3">
      <c r="A24" s="11">
        <v>21</v>
      </c>
      <c r="B24" s="12" t="s">
        <v>12</v>
      </c>
      <c r="C24" s="12" t="s">
        <v>28</v>
      </c>
      <c r="D24" s="12" t="s">
        <v>5</v>
      </c>
      <c r="E24" s="12" t="s">
        <v>22</v>
      </c>
      <c r="F24" s="12" t="s">
        <v>104</v>
      </c>
      <c r="G24" s="13">
        <f>32352941.18</f>
        <v>32352941.18</v>
      </c>
      <c r="H24" s="17" t="s">
        <v>8</v>
      </c>
      <c r="I24" s="17" t="s">
        <v>92</v>
      </c>
      <c r="J24" s="17" t="s">
        <v>97</v>
      </c>
      <c r="K24" s="17" t="s">
        <v>76</v>
      </c>
      <c r="L24" s="17" t="s">
        <v>97</v>
      </c>
      <c r="M24" s="17" t="s">
        <v>77</v>
      </c>
      <c r="N24" s="17" t="s">
        <v>120</v>
      </c>
      <c r="O24" s="17" t="s">
        <v>96</v>
      </c>
      <c r="P24" s="18" t="s">
        <v>93</v>
      </c>
      <c r="Q24" s="30"/>
      <c r="R24" s="30"/>
      <c r="S24" s="30"/>
      <c r="T24" s="31"/>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row>
    <row r="25" spans="1:434" s="6" customFormat="1" ht="174" customHeight="1" x14ac:dyDescent="0.3">
      <c r="A25" s="11">
        <v>22</v>
      </c>
      <c r="B25" s="12" t="s">
        <v>12</v>
      </c>
      <c r="C25" s="12" t="s">
        <v>28</v>
      </c>
      <c r="D25" s="12" t="s">
        <v>5</v>
      </c>
      <c r="E25" s="12" t="s">
        <v>103</v>
      </c>
      <c r="F25" s="12" t="s">
        <v>105</v>
      </c>
      <c r="G25" s="13">
        <f>10000000</f>
        <v>10000000</v>
      </c>
      <c r="H25" s="17" t="s">
        <v>8</v>
      </c>
      <c r="I25" s="17" t="s">
        <v>92</v>
      </c>
      <c r="J25" s="17" t="s">
        <v>97</v>
      </c>
      <c r="K25" s="17" t="s">
        <v>76</v>
      </c>
      <c r="L25" s="17" t="s">
        <v>97</v>
      </c>
      <c r="M25" s="17" t="s">
        <v>77</v>
      </c>
      <c r="N25" s="17" t="s">
        <v>120</v>
      </c>
      <c r="O25" s="17" t="s">
        <v>96</v>
      </c>
      <c r="P25" s="18" t="s">
        <v>93</v>
      </c>
      <c r="Q25" s="30"/>
      <c r="R25" s="30"/>
      <c r="S25" s="30"/>
      <c r="T25" s="31"/>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0"/>
      <c r="ND25" s="30"/>
      <c r="NE25" s="30"/>
      <c r="NF25" s="30"/>
      <c r="NG25" s="30"/>
      <c r="NH25" s="30"/>
      <c r="NI25" s="30"/>
      <c r="NJ25" s="30"/>
      <c r="NK25" s="30"/>
      <c r="NL25" s="30"/>
      <c r="NM25" s="30"/>
      <c r="NN25" s="30"/>
      <c r="NO25" s="30"/>
      <c r="NP25" s="30"/>
      <c r="NQ25" s="30"/>
      <c r="NR25" s="30"/>
      <c r="NS25" s="30"/>
      <c r="NT25" s="30"/>
      <c r="NU25" s="30"/>
      <c r="NV25" s="30"/>
      <c r="NW25" s="30"/>
      <c r="NX25" s="30"/>
      <c r="NY25" s="30"/>
      <c r="NZ25" s="30"/>
      <c r="OA25" s="30"/>
      <c r="OB25" s="30"/>
      <c r="OC25" s="30"/>
      <c r="OD25" s="30"/>
      <c r="OE25" s="30"/>
      <c r="OF25" s="30"/>
      <c r="OG25" s="30"/>
      <c r="OH25" s="30"/>
      <c r="OI25" s="30"/>
      <c r="OJ25" s="30"/>
      <c r="OK25" s="30"/>
      <c r="OL25" s="30"/>
      <c r="OM25" s="30"/>
      <c r="ON25" s="30"/>
      <c r="OO25" s="30"/>
      <c r="OP25" s="30"/>
      <c r="OQ25" s="30"/>
      <c r="OR25" s="30"/>
      <c r="OS25" s="30"/>
      <c r="OT25" s="30"/>
      <c r="OU25" s="30"/>
      <c r="OV25" s="30"/>
      <c r="OW25" s="30"/>
      <c r="OX25" s="30"/>
      <c r="OY25" s="30"/>
      <c r="OZ25" s="30"/>
      <c r="PA25" s="30"/>
      <c r="PB25" s="30"/>
      <c r="PC25" s="30"/>
      <c r="PD25" s="30"/>
      <c r="PE25" s="30"/>
      <c r="PF25" s="30"/>
      <c r="PG25" s="30"/>
      <c r="PH25" s="30"/>
      <c r="PI25" s="30"/>
      <c r="PJ25" s="30"/>
      <c r="PK25" s="30"/>
      <c r="PL25" s="30"/>
      <c r="PM25" s="30"/>
      <c r="PN25" s="30"/>
      <c r="PO25" s="30"/>
      <c r="PP25" s="30"/>
      <c r="PQ25" s="30"/>
      <c r="PR25" s="30"/>
    </row>
    <row r="26" spans="1:434" s="6" customFormat="1" ht="106.2" customHeight="1" x14ac:dyDescent="0.3">
      <c r="A26" s="11">
        <v>23</v>
      </c>
      <c r="B26" s="12" t="s">
        <v>12</v>
      </c>
      <c r="C26" s="12" t="s">
        <v>28</v>
      </c>
      <c r="D26" s="12" t="s">
        <v>5</v>
      </c>
      <c r="E26" s="12" t="s">
        <v>43</v>
      </c>
      <c r="F26" s="12" t="s">
        <v>63</v>
      </c>
      <c r="G26" s="13">
        <v>7058823.54</v>
      </c>
      <c r="H26" s="17" t="s">
        <v>7</v>
      </c>
      <c r="I26" s="17" t="s">
        <v>76</v>
      </c>
      <c r="J26" s="17" t="s">
        <v>98</v>
      </c>
      <c r="K26" s="17" t="s">
        <v>95</v>
      </c>
      <c r="L26" s="17" t="s">
        <v>95</v>
      </c>
      <c r="M26" s="17" t="s">
        <v>121</v>
      </c>
      <c r="N26" s="17" t="s">
        <v>122</v>
      </c>
      <c r="O26" s="17" t="s">
        <v>97</v>
      </c>
      <c r="P26" s="18" t="s">
        <v>93</v>
      </c>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0"/>
      <c r="ND26" s="30"/>
      <c r="NE26" s="30"/>
      <c r="NF26" s="30"/>
      <c r="NG26" s="30"/>
      <c r="NH26" s="30"/>
      <c r="NI26" s="30"/>
      <c r="NJ26" s="30"/>
      <c r="NK26" s="30"/>
      <c r="NL26" s="30"/>
      <c r="NM26" s="30"/>
      <c r="NN26" s="30"/>
      <c r="NO26" s="30"/>
      <c r="NP26" s="30"/>
      <c r="NQ26" s="30"/>
      <c r="NR26" s="30"/>
      <c r="NS26" s="30"/>
      <c r="NT26" s="30"/>
      <c r="NU26" s="30"/>
      <c r="NV26" s="30"/>
      <c r="NW26" s="30"/>
      <c r="NX26" s="30"/>
      <c r="NY26" s="30"/>
      <c r="NZ26" s="30"/>
      <c r="OA26" s="30"/>
      <c r="OB26" s="30"/>
      <c r="OC26" s="30"/>
      <c r="OD26" s="30"/>
      <c r="OE26" s="30"/>
      <c r="OF26" s="30"/>
      <c r="OG26" s="30"/>
      <c r="OH26" s="30"/>
      <c r="OI26" s="30"/>
      <c r="OJ26" s="30"/>
      <c r="OK26" s="30"/>
      <c r="OL26" s="30"/>
      <c r="OM26" s="30"/>
      <c r="ON26" s="30"/>
      <c r="OO26" s="30"/>
      <c r="OP26" s="30"/>
      <c r="OQ26" s="30"/>
      <c r="OR26" s="30"/>
      <c r="OS26" s="30"/>
      <c r="OT26" s="30"/>
      <c r="OU26" s="30"/>
      <c r="OV26" s="30"/>
      <c r="OW26" s="30"/>
      <c r="OX26" s="30"/>
      <c r="OY26" s="30"/>
      <c r="OZ26" s="30"/>
      <c r="PA26" s="30"/>
      <c r="PB26" s="30"/>
      <c r="PC26" s="30"/>
      <c r="PD26" s="30"/>
      <c r="PE26" s="30"/>
      <c r="PF26" s="30"/>
      <c r="PG26" s="30"/>
      <c r="PH26" s="30"/>
      <c r="PI26" s="30"/>
      <c r="PJ26" s="30"/>
      <c r="PK26" s="30"/>
      <c r="PL26" s="30"/>
      <c r="PM26" s="30"/>
      <c r="PN26" s="30"/>
      <c r="PO26" s="30"/>
      <c r="PP26" s="30"/>
      <c r="PQ26" s="30"/>
      <c r="PR26" s="30"/>
    </row>
    <row r="27" spans="1:434" s="6" customFormat="1" ht="150.6" customHeight="1" x14ac:dyDescent="0.3">
      <c r="A27" s="11">
        <v>24</v>
      </c>
      <c r="B27" s="12" t="s">
        <v>12</v>
      </c>
      <c r="C27" s="12" t="s">
        <v>28</v>
      </c>
      <c r="D27" s="12" t="s">
        <v>32</v>
      </c>
      <c r="E27" s="12" t="s">
        <v>44</v>
      </c>
      <c r="F27" s="12" t="s">
        <v>65</v>
      </c>
      <c r="G27" s="13">
        <v>5882352.9500000002</v>
      </c>
      <c r="H27" s="17" t="s">
        <v>7</v>
      </c>
      <c r="I27" s="17" t="s">
        <v>76</v>
      </c>
      <c r="J27" s="17" t="s">
        <v>98</v>
      </c>
      <c r="K27" s="17" t="s">
        <v>95</v>
      </c>
      <c r="L27" s="17" t="s">
        <v>95</v>
      </c>
      <c r="M27" s="17" t="s">
        <v>121</v>
      </c>
      <c r="N27" s="17" t="s">
        <v>122</v>
      </c>
      <c r="O27" s="17" t="s">
        <v>97</v>
      </c>
      <c r="P27" s="18" t="s">
        <v>93</v>
      </c>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0"/>
      <c r="ND27" s="30"/>
      <c r="NE27" s="30"/>
      <c r="NF27" s="30"/>
      <c r="NG27" s="30"/>
      <c r="NH27" s="30"/>
      <c r="NI27" s="30"/>
      <c r="NJ27" s="30"/>
      <c r="NK27" s="30"/>
      <c r="NL27" s="30"/>
      <c r="NM27" s="30"/>
      <c r="NN27" s="30"/>
      <c r="NO27" s="30"/>
      <c r="NP27" s="30"/>
      <c r="NQ27" s="30"/>
      <c r="NR27" s="30"/>
      <c r="NS27" s="30"/>
      <c r="NT27" s="30"/>
      <c r="NU27" s="30"/>
      <c r="NV27" s="30"/>
      <c r="NW27" s="30"/>
      <c r="NX27" s="30"/>
      <c r="NY27" s="30"/>
      <c r="NZ27" s="30"/>
      <c r="OA27" s="30"/>
      <c r="OB27" s="30"/>
      <c r="OC27" s="30"/>
      <c r="OD27" s="30"/>
      <c r="OE27" s="30"/>
      <c r="OF27" s="30"/>
      <c r="OG27" s="30"/>
      <c r="OH27" s="30"/>
      <c r="OI27" s="30"/>
      <c r="OJ27" s="30"/>
      <c r="OK27" s="30"/>
      <c r="OL27" s="30"/>
      <c r="OM27" s="30"/>
      <c r="ON27" s="30"/>
      <c r="OO27" s="30"/>
      <c r="OP27" s="30"/>
      <c r="OQ27" s="30"/>
      <c r="OR27" s="30"/>
      <c r="OS27" s="30"/>
      <c r="OT27" s="30"/>
      <c r="OU27" s="30"/>
      <c r="OV27" s="30"/>
      <c r="OW27" s="30"/>
      <c r="OX27" s="30"/>
      <c r="OY27" s="30"/>
      <c r="OZ27" s="30"/>
      <c r="PA27" s="30"/>
      <c r="PB27" s="30"/>
      <c r="PC27" s="30"/>
      <c r="PD27" s="30"/>
      <c r="PE27" s="30"/>
      <c r="PF27" s="30"/>
      <c r="PG27" s="30"/>
      <c r="PH27" s="30"/>
      <c r="PI27" s="30"/>
      <c r="PJ27" s="30"/>
      <c r="PK27" s="30"/>
      <c r="PL27" s="30"/>
      <c r="PM27" s="30"/>
      <c r="PN27" s="30"/>
      <c r="PO27" s="30"/>
      <c r="PP27" s="30"/>
      <c r="PQ27" s="30"/>
      <c r="PR27" s="30"/>
    </row>
    <row r="28" spans="1:434" s="6" customFormat="1" ht="174" customHeight="1" x14ac:dyDescent="0.3">
      <c r="A28" s="11">
        <v>25</v>
      </c>
      <c r="B28" s="12" t="s">
        <v>12</v>
      </c>
      <c r="C28" s="12" t="s">
        <v>28</v>
      </c>
      <c r="D28" s="12" t="s">
        <v>32</v>
      </c>
      <c r="E28" s="19" t="s">
        <v>126</v>
      </c>
      <c r="F28" s="12" t="s">
        <v>64</v>
      </c>
      <c r="G28" s="13">
        <f>23529411.81+23529411.81</f>
        <v>47058823.619999997</v>
      </c>
      <c r="H28" s="17" t="s">
        <v>13</v>
      </c>
      <c r="I28" s="17" t="s">
        <v>75</v>
      </c>
      <c r="J28" s="17" t="s">
        <v>96</v>
      </c>
      <c r="K28" s="17" t="s">
        <v>92</v>
      </c>
      <c r="L28" s="17" t="s">
        <v>96</v>
      </c>
      <c r="M28" s="17" t="s">
        <v>95</v>
      </c>
      <c r="N28" s="17" t="s">
        <v>119</v>
      </c>
      <c r="O28" s="17" t="s">
        <v>77</v>
      </c>
      <c r="P28" s="18" t="s">
        <v>93</v>
      </c>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row>
    <row r="29" spans="1:434" s="6" customFormat="1" ht="174" customHeight="1" x14ac:dyDescent="0.3">
      <c r="A29" s="11">
        <v>26</v>
      </c>
      <c r="B29" s="12" t="s">
        <v>12</v>
      </c>
      <c r="C29" s="12" t="s">
        <v>70</v>
      </c>
      <c r="D29" s="12" t="s">
        <v>36</v>
      </c>
      <c r="E29" s="19" t="s">
        <v>124</v>
      </c>
      <c r="F29" s="12" t="s">
        <v>54</v>
      </c>
      <c r="G29" s="13">
        <f>11764705.89+11764705.89</f>
        <v>23529411.780000001</v>
      </c>
      <c r="H29" s="17" t="s">
        <v>13</v>
      </c>
      <c r="I29" s="17" t="s">
        <v>75</v>
      </c>
      <c r="J29" s="17" t="s">
        <v>96</v>
      </c>
      <c r="K29" s="17" t="s">
        <v>92</v>
      </c>
      <c r="L29" s="17" t="s">
        <v>96</v>
      </c>
      <c r="M29" s="17" t="s">
        <v>95</v>
      </c>
      <c r="N29" s="17" t="s">
        <v>119</v>
      </c>
      <c r="O29" s="17" t="s">
        <v>77</v>
      </c>
      <c r="P29" s="18" t="s">
        <v>93</v>
      </c>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0"/>
      <c r="ND29" s="30"/>
      <c r="NE29" s="30"/>
      <c r="NF29" s="30"/>
      <c r="NG29" s="30"/>
      <c r="NH29" s="30"/>
      <c r="NI29" s="30"/>
      <c r="NJ29" s="30"/>
      <c r="NK29" s="30"/>
      <c r="NL29" s="30"/>
      <c r="NM29" s="30"/>
      <c r="NN29" s="30"/>
      <c r="NO29" s="30"/>
      <c r="NP29" s="30"/>
      <c r="NQ29" s="30"/>
      <c r="NR29" s="30"/>
      <c r="NS29" s="30"/>
      <c r="NT29" s="30"/>
      <c r="NU29" s="30"/>
      <c r="NV29" s="30"/>
      <c r="NW29" s="30"/>
      <c r="NX29" s="30"/>
      <c r="NY29" s="30"/>
      <c r="NZ29" s="30"/>
      <c r="OA29" s="30"/>
      <c r="OB29" s="30"/>
      <c r="OC29" s="30"/>
      <c r="OD29" s="30"/>
      <c r="OE29" s="30"/>
      <c r="OF29" s="30"/>
      <c r="OG29" s="30"/>
      <c r="OH29" s="30"/>
      <c r="OI29" s="30"/>
      <c r="OJ29" s="30"/>
      <c r="OK29" s="30"/>
      <c r="OL29" s="30"/>
      <c r="OM29" s="30"/>
      <c r="ON29" s="30"/>
      <c r="OO29" s="30"/>
      <c r="OP29" s="30"/>
      <c r="OQ29" s="30"/>
      <c r="OR29" s="30"/>
      <c r="OS29" s="30"/>
      <c r="OT29" s="30"/>
      <c r="OU29" s="30"/>
      <c r="OV29" s="30"/>
      <c r="OW29" s="30"/>
      <c r="OX29" s="30"/>
      <c r="OY29" s="30"/>
      <c r="OZ29" s="30"/>
      <c r="PA29" s="30"/>
      <c r="PB29" s="30"/>
      <c r="PC29" s="30"/>
      <c r="PD29" s="30"/>
      <c r="PE29" s="30"/>
      <c r="PF29" s="30"/>
      <c r="PG29" s="30"/>
      <c r="PH29" s="30"/>
      <c r="PI29" s="30"/>
      <c r="PJ29" s="30"/>
      <c r="PK29" s="30"/>
      <c r="PL29" s="30"/>
      <c r="PM29" s="30"/>
      <c r="PN29" s="30"/>
      <c r="PO29" s="30"/>
      <c r="PP29" s="30"/>
      <c r="PQ29" s="30"/>
      <c r="PR29" s="30"/>
    </row>
    <row r="30" spans="1:434" s="6" customFormat="1" ht="174" customHeight="1" x14ac:dyDescent="0.3">
      <c r="A30" s="11">
        <v>27</v>
      </c>
      <c r="B30" s="12" t="s">
        <v>12</v>
      </c>
      <c r="C30" s="12" t="s">
        <v>70</v>
      </c>
      <c r="D30" s="12" t="s">
        <v>34</v>
      </c>
      <c r="E30" s="19" t="s">
        <v>124</v>
      </c>
      <c r="F30" s="12" t="s">
        <v>56</v>
      </c>
      <c r="G30" s="13">
        <f>38433503.55+23529411.78</f>
        <v>61962915.329999998</v>
      </c>
      <c r="H30" s="17" t="s">
        <v>13</v>
      </c>
      <c r="I30" s="17" t="s">
        <v>75</v>
      </c>
      <c r="J30" s="17" t="s">
        <v>96</v>
      </c>
      <c r="K30" s="17" t="s">
        <v>92</v>
      </c>
      <c r="L30" s="17" t="s">
        <v>96</v>
      </c>
      <c r="M30" s="17" t="s">
        <v>95</v>
      </c>
      <c r="N30" s="17" t="s">
        <v>119</v>
      </c>
      <c r="O30" s="17" t="s">
        <v>77</v>
      </c>
      <c r="P30" s="18" t="s">
        <v>93</v>
      </c>
      <c r="Q30" s="32"/>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0"/>
      <c r="ND30" s="30"/>
      <c r="NE30" s="30"/>
      <c r="NF30" s="30"/>
      <c r="NG30" s="30"/>
      <c r="NH30" s="30"/>
      <c r="NI30" s="30"/>
      <c r="NJ30" s="30"/>
      <c r="NK30" s="30"/>
      <c r="NL30" s="30"/>
      <c r="NM30" s="30"/>
      <c r="NN30" s="30"/>
      <c r="NO30" s="30"/>
      <c r="NP30" s="30"/>
      <c r="NQ30" s="30"/>
      <c r="NR30" s="30"/>
      <c r="NS30" s="30"/>
      <c r="NT30" s="30"/>
      <c r="NU30" s="30"/>
      <c r="NV30" s="30"/>
      <c r="NW30" s="30"/>
      <c r="NX30" s="30"/>
      <c r="NY30" s="30"/>
      <c r="NZ30" s="30"/>
      <c r="OA30" s="30"/>
      <c r="OB30" s="30"/>
      <c r="OC30" s="30"/>
      <c r="OD30" s="30"/>
      <c r="OE30" s="30"/>
      <c r="OF30" s="30"/>
      <c r="OG30" s="30"/>
      <c r="OH30" s="30"/>
      <c r="OI30" s="30"/>
      <c r="OJ30" s="30"/>
      <c r="OK30" s="30"/>
      <c r="OL30" s="30"/>
      <c r="OM30" s="30"/>
      <c r="ON30" s="30"/>
      <c r="OO30" s="30"/>
      <c r="OP30" s="30"/>
      <c r="OQ30" s="30"/>
      <c r="OR30" s="30"/>
      <c r="OS30" s="30"/>
      <c r="OT30" s="30"/>
      <c r="OU30" s="30"/>
      <c r="OV30" s="30"/>
      <c r="OW30" s="30"/>
      <c r="OX30" s="30"/>
      <c r="OY30" s="30"/>
      <c r="OZ30" s="30"/>
      <c r="PA30" s="30"/>
      <c r="PB30" s="30"/>
      <c r="PC30" s="30"/>
      <c r="PD30" s="30"/>
      <c r="PE30" s="30"/>
      <c r="PF30" s="30"/>
      <c r="PG30" s="30"/>
      <c r="PH30" s="30"/>
      <c r="PI30" s="30"/>
      <c r="PJ30" s="30"/>
      <c r="PK30" s="30"/>
      <c r="PL30" s="30"/>
      <c r="PM30" s="30"/>
      <c r="PN30" s="30"/>
      <c r="PO30" s="30"/>
      <c r="PP30" s="30"/>
      <c r="PQ30" s="30"/>
      <c r="PR30" s="30"/>
    </row>
    <row r="31" spans="1:434" s="1" customFormat="1" ht="174" customHeight="1" thickBot="1" x14ac:dyDescent="0.35">
      <c r="A31" s="20">
        <v>28</v>
      </c>
      <c r="B31" s="21" t="s">
        <v>12</v>
      </c>
      <c r="C31" s="21" t="s">
        <v>30</v>
      </c>
      <c r="D31" s="21" t="s">
        <v>35</v>
      </c>
      <c r="E31" s="22" t="s">
        <v>125</v>
      </c>
      <c r="F31" s="21" t="s">
        <v>78</v>
      </c>
      <c r="G31" s="23">
        <f>70588235.48+70588235.48</f>
        <v>141176470.96000001</v>
      </c>
      <c r="H31" s="24" t="s">
        <v>13</v>
      </c>
      <c r="I31" s="24" t="s">
        <v>75</v>
      </c>
      <c r="J31" s="24" t="s">
        <v>96</v>
      </c>
      <c r="K31" s="24" t="s">
        <v>92</v>
      </c>
      <c r="L31" s="24" t="s">
        <v>96</v>
      </c>
      <c r="M31" s="24" t="s">
        <v>95</v>
      </c>
      <c r="N31" s="24" t="s">
        <v>119</v>
      </c>
      <c r="O31" s="24" t="s">
        <v>77</v>
      </c>
      <c r="P31" s="25" t="s">
        <v>93</v>
      </c>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0"/>
      <c r="ND31" s="30"/>
      <c r="NE31" s="30"/>
      <c r="NF31" s="30"/>
      <c r="NG31" s="30"/>
      <c r="NH31" s="30"/>
      <c r="NI31" s="30"/>
      <c r="NJ31" s="30"/>
      <c r="NK31" s="30"/>
      <c r="NL31" s="30"/>
      <c r="NM31" s="30"/>
      <c r="NN31" s="30"/>
      <c r="NO31" s="30"/>
      <c r="NP31" s="30"/>
      <c r="NQ31" s="30"/>
      <c r="NR31" s="30"/>
      <c r="NS31" s="30"/>
      <c r="NT31" s="30"/>
      <c r="NU31" s="30"/>
      <c r="NV31" s="30"/>
      <c r="NW31" s="30"/>
      <c r="NX31" s="30"/>
      <c r="NY31" s="30"/>
      <c r="NZ31" s="30"/>
      <c r="OA31" s="30"/>
      <c r="OB31" s="30"/>
      <c r="OC31" s="30"/>
      <c r="OD31" s="30"/>
      <c r="OE31" s="30"/>
      <c r="OF31" s="30"/>
      <c r="OG31" s="30"/>
      <c r="OH31" s="30"/>
      <c r="OI31" s="30"/>
      <c r="OJ31" s="30"/>
      <c r="OK31" s="30"/>
      <c r="OL31" s="30"/>
      <c r="OM31" s="30"/>
      <c r="ON31" s="30"/>
      <c r="OO31" s="30"/>
      <c r="OP31" s="30"/>
      <c r="OQ31" s="30"/>
      <c r="OR31" s="30"/>
      <c r="OS31" s="30"/>
      <c r="OT31" s="30"/>
      <c r="OU31" s="30"/>
      <c r="OV31" s="30"/>
      <c r="OW31" s="30"/>
      <c r="OX31" s="30"/>
      <c r="OY31" s="30"/>
      <c r="OZ31" s="30"/>
      <c r="PA31" s="30"/>
      <c r="PB31" s="30"/>
      <c r="PC31" s="30"/>
      <c r="PD31" s="30"/>
      <c r="PE31" s="30"/>
      <c r="PF31" s="30"/>
      <c r="PG31" s="30"/>
      <c r="PH31" s="30"/>
      <c r="PI31" s="30"/>
      <c r="PJ31" s="30"/>
      <c r="PK31" s="30"/>
      <c r="PL31" s="30"/>
      <c r="PM31" s="30"/>
      <c r="PN31" s="30"/>
      <c r="PO31" s="30"/>
      <c r="PP31" s="30"/>
      <c r="PQ31" s="30"/>
      <c r="PR31" s="30"/>
    </row>
    <row r="32" spans="1:434" ht="174" customHeight="1" x14ac:dyDescent="0.3">
      <c r="G32" s="8"/>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0"/>
      <c r="ND32" s="30"/>
      <c r="NE32" s="30"/>
      <c r="NF32" s="30"/>
      <c r="NG32" s="30"/>
      <c r="NH32" s="30"/>
      <c r="NI32" s="30"/>
      <c r="NJ32" s="30"/>
      <c r="NK32" s="30"/>
      <c r="NL32" s="30"/>
      <c r="NM32" s="30"/>
      <c r="NN32" s="30"/>
      <c r="NO32" s="30"/>
      <c r="NP32" s="30"/>
      <c r="NQ32" s="30"/>
      <c r="NR32" s="30"/>
      <c r="NS32" s="30"/>
      <c r="NT32" s="30"/>
      <c r="NU32" s="30"/>
      <c r="NV32" s="30"/>
      <c r="NW32" s="30"/>
      <c r="NX32" s="30"/>
      <c r="NY32" s="30"/>
      <c r="NZ32" s="30"/>
      <c r="OA32" s="30"/>
      <c r="OB32" s="30"/>
      <c r="OC32" s="30"/>
      <c r="OD32" s="30"/>
      <c r="OE32" s="30"/>
      <c r="OF32" s="30"/>
      <c r="OG32" s="30"/>
      <c r="OH32" s="30"/>
      <c r="OI32" s="30"/>
      <c r="OJ32" s="30"/>
      <c r="OK32" s="30"/>
      <c r="OL32" s="30"/>
      <c r="OM32" s="30"/>
      <c r="ON32" s="30"/>
      <c r="OO32" s="30"/>
      <c r="OP32" s="30"/>
      <c r="OQ32" s="30"/>
      <c r="OR32" s="30"/>
      <c r="OS32" s="30"/>
      <c r="OT32" s="30"/>
      <c r="OU32" s="30"/>
      <c r="OV32" s="30"/>
      <c r="OW32" s="30"/>
      <c r="OX32" s="30"/>
      <c r="OY32" s="30"/>
      <c r="OZ32" s="30"/>
      <c r="PA32" s="30"/>
      <c r="PB32" s="30"/>
      <c r="PC32" s="30"/>
      <c r="PD32" s="30"/>
      <c r="PE32" s="30"/>
      <c r="PF32" s="30"/>
      <c r="PG32" s="30"/>
      <c r="PH32" s="30"/>
      <c r="PI32" s="30"/>
      <c r="PJ32" s="30"/>
      <c r="PK32" s="30"/>
      <c r="PL32" s="30"/>
      <c r="PM32" s="30"/>
      <c r="PN32" s="30"/>
      <c r="PO32" s="30"/>
      <c r="PP32" s="30"/>
      <c r="PQ32" s="30"/>
      <c r="PR32" s="30"/>
    </row>
    <row r="33" spans="7:434" ht="174" customHeight="1" x14ac:dyDescent="0.3">
      <c r="G33" s="9">
        <f>G31+G30+G29+G28</f>
        <v>273727621.69</v>
      </c>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0"/>
      <c r="ND33" s="30"/>
      <c r="NE33" s="30"/>
      <c r="NF33" s="30"/>
      <c r="NG33" s="30"/>
      <c r="NH33" s="30"/>
      <c r="NI33" s="30"/>
      <c r="NJ33" s="30"/>
      <c r="NK33" s="30"/>
      <c r="NL33" s="30"/>
      <c r="NM33" s="30"/>
      <c r="NN33" s="30"/>
      <c r="NO33" s="30"/>
      <c r="NP33" s="30"/>
      <c r="NQ33" s="30"/>
      <c r="NR33" s="30"/>
      <c r="NS33" s="30"/>
      <c r="NT33" s="30"/>
      <c r="NU33" s="30"/>
      <c r="NV33" s="30"/>
      <c r="NW33" s="30"/>
      <c r="NX33" s="30"/>
      <c r="NY33" s="30"/>
      <c r="NZ33" s="30"/>
      <c r="OA33" s="30"/>
      <c r="OB33" s="30"/>
      <c r="OC33" s="30"/>
      <c r="OD33" s="30"/>
      <c r="OE33" s="30"/>
      <c r="OF33" s="30"/>
      <c r="OG33" s="30"/>
      <c r="OH33" s="30"/>
      <c r="OI33" s="30"/>
      <c r="OJ33" s="30"/>
      <c r="OK33" s="30"/>
      <c r="OL33" s="30"/>
      <c r="OM33" s="30"/>
      <c r="ON33" s="30"/>
      <c r="OO33" s="30"/>
      <c r="OP33" s="30"/>
      <c r="OQ33" s="30"/>
      <c r="OR33" s="30"/>
      <c r="OS33" s="30"/>
      <c r="OT33" s="30"/>
      <c r="OU33" s="30"/>
      <c r="OV33" s="30"/>
      <c r="OW33" s="30"/>
      <c r="OX33" s="30"/>
      <c r="OY33" s="30"/>
      <c r="OZ33" s="30"/>
      <c r="PA33" s="30"/>
      <c r="PB33" s="30"/>
      <c r="PC33" s="30"/>
      <c r="PD33" s="30"/>
      <c r="PE33" s="30"/>
      <c r="PF33" s="30"/>
      <c r="PG33" s="30"/>
      <c r="PH33" s="30"/>
      <c r="PI33" s="30"/>
      <c r="PJ33" s="30"/>
      <c r="PK33" s="30"/>
      <c r="PL33" s="30"/>
      <c r="PM33" s="30"/>
      <c r="PN33" s="30"/>
      <c r="PO33" s="30"/>
      <c r="PP33" s="30"/>
      <c r="PQ33" s="30"/>
      <c r="PR33" s="30"/>
    </row>
    <row r="34" spans="7:434" ht="174" customHeight="1" x14ac:dyDescent="0.3">
      <c r="G34" s="7">
        <f>SUM(G4:G31)</f>
        <v>1506695259.1000001</v>
      </c>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0"/>
      <c r="ND34" s="30"/>
      <c r="NE34" s="30"/>
      <c r="NF34" s="30"/>
      <c r="NG34" s="30"/>
      <c r="NH34" s="30"/>
      <c r="NI34" s="30"/>
      <c r="NJ34" s="30"/>
      <c r="NK34" s="30"/>
      <c r="NL34" s="30"/>
      <c r="NM34" s="30"/>
      <c r="NN34" s="30"/>
      <c r="NO34" s="30"/>
      <c r="NP34" s="30"/>
      <c r="NQ34" s="30"/>
      <c r="NR34" s="30"/>
      <c r="NS34" s="30"/>
      <c r="NT34" s="30"/>
      <c r="NU34" s="30"/>
      <c r="NV34" s="30"/>
      <c r="NW34" s="30"/>
      <c r="NX34" s="30"/>
      <c r="NY34" s="30"/>
      <c r="NZ34" s="30"/>
      <c r="OA34" s="30"/>
      <c r="OB34" s="30"/>
      <c r="OC34" s="30"/>
      <c r="OD34" s="30"/>
      <c r="OE34" s="30"/>
      <c r="OF34" s="30"/>
      <c r="OG34" s="30"/>
      <c r="OH34" s="30"/>
      <c r="OI34" s="30"/>
      <c r="OJ34" s="30"/>
      <c r="OK34" s="30"/>
      <c r="OL34" s="30"/>
      <c r="OM34" s="30"/>
      <c r="ON34" s="30"/>
      <c r="OO34" s="30"/>
      <c r="OP34" s="30"/>
      <c r="OQ34" s="30"/>
      <c r="OR34" s="30"/>
      <c r="OS34" s="30"/>
      <c r="OT34" s="30"/>
      <c r="OU34" s="30"/>
      <c r="OV34" s="30"/>
      <c r="OW34" s="30"/>
      <c r="OX34" s="30"/>
      <c r="OY34" s="30"/>
      <c r="OZ34" s="30"/>
      <c r="PA34" s="30"/>
      <c r="PB34" s="30"/>
      <c r="PC34" s="30"/>
      <c r="PD34" s="30"/>
      <c r="PE34" s="30"/>
      <c r="PF34" s="30"/>
      <c r="PG34" s="30"/>
      <c r="PH34" s="30"/>
      <c r="PI34" s="30"/>
      <c r="PJ34" s="30"/>
      <c r="PK34" s="30"/>
      <c r="PL34" s="30"/>
      <c r="PM34" s="30"/>
      <c r="PN34" s="30"/>
      <c r="PO34" s="30"/>
      <c r="PP34" s="30"/>
      <c r="PQ34" s="30"/>
      <c r="PR34" s="30"/>
    </row>
    <row r="35" spans="7:434" ht="174" customHeight="1" x14ac:dyDescent="0.3">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0"/>
      <c r="ND35" s="30"/>
      <c r="NE35" s="30"/>
      <c r="NF35" s="30"/>
      <c r="NG35" s="30"/>
      <c r="NH35" s="30"/>
      <c r="NI35" s="30"/>
      <c r="NJ35" s="30"/>
      <c r="NK35" s="30"/>
      <c r="NL35" s="30"/>
      <c r="NM35" s="30"/>
      <c r="NN35" s="30"/>
      <c r="NO35" s="30"/>
      <c r="NP35" s="30"/>
      <c r="NQ35" s="30"/>
      <c r="NR35" s="30"/>
      <c r="NS35" s="30"/>
      <c r="NT35" s="30"/>
      <c r="NU35" s="30"/>
      <c r="NV35" s="30"/>
      <c r="NW35" s="30"/>
      <c r="NX35" s="30"/>
      <c r="NY35" s="30"/>
      <c r="NZ35" s="30"/>
      <c r="OA35" s="30"/>
      <c r="OB35" s="30"/>
      <c r="OC35" s="30"/>
      <c r="OD35" s="30"/>
      <c r="OE35" s="30"/>
      <c r="OF35" s="30"/>
      <c r="OG35" s="30"/>
      <c r="OH35" s="30"/>
      <c r="OI35" s="30"/>
      <c r="OJ35" s="30"/>
      <c r="OK35" s="30"/>
      <c r="OL35" s="30"/>
      <c r="OM35" s="30"/>
      <c r="ON35" s="30"/>
      <c r="OO35" s="30"/>
      <c r="OP35" s="30"/>
      <c r="OQ35" s="30"/>
      <c r="OR35" s="30"/>
      <c r="OS35" s="30"/>
      <c r="OT35" s="30"/>
      <c r="OU35" s="30"/>
      <c r="OV35" s="30"/>
      <c r="OW35" s="30"/>
      <c r="OX35" s="30"/>
      <c r="OY35" s="30"/>
      <c r="OZ35" s="30"/>
      <c r="PA35" s="30"/>
      <c r="PB35" s="30"/>
      <c r="PC35" s="30"/>
      <c r="PD35" s="30"/>
      <c r="PE35" s="30"/>
      <c r="PF35" s="30"/>
      <c r="PG35" s="30"/>
      <c r="PH35" s="30"/>
      <c r="PI35" s="30"/>
      <c r="PJ35" s="30"/>
      <c r="PK35" s="30"/>
      <c r="PL35" s="30"/>
      <c r="PM35" s="30"/>
      <c r="PN35" s="30"/>
      <c r="PO35" s="30"/>
      <c r="PP35" s="30"/>
      <c r="PQ35" s="30"/>
      <c r="PR35" s="30"/>
    </row>
    <row r="36" spans="7:434" ht="174" customHeight="1" x14ac:dyDescent="0.3">
      <c r="G36" s="7"/>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0"/>
      <c r="ND36" s="30"/>
      <c r="NE36" s="30"/>
      <c r="NF36" s="30"/>
      <c r="NG36" s="30"/>
      <c r="NH36" s="30"/>
      <c r="NI36" s="30"/>
      <c r="NJ36" s="30"/>
      <c r="NK36" s="30"/>
      <c r="NL36" s="30"/>
      <c r="NM36" s="30"/>
      <c r="NN36" s="30"/>
      <c r="NO36" s="30"/>
      <c r="NP36" s="30"/>
      <c r="NQ36" s="30"/>
      <c r="NR36" s="30"/>
      <c r="NS36" s="30"/>
      <c r="NT36" s="30"/>
      <c r="NU36" s="30"/>
      <c r="NV36" s="30"/>
      <c r="NW36" s="30"/>
      <c r="NX36" s="30"/>
      <c r="NY36" s="30"/>
      <c r="NZ36" s="30"/>
      <c r="OA36" s="30"/>
      <c r="OB36" s="30"/>
      <c r="OC36" s="30"/>
      <c r="OD36" s="30"/>
      <c r="OE36" s="30"/>
      <c r="OF36" s="30"/>
      <c r="OG36" s="30"/>
      <c r="OH36" s="30"/>
      <c r="OI36" s="30"/>
      <c r="OJ36" s="30"/>
      <c r="OK36" s="30"/>
      <c r="OL36" s="30"/>
      <c r="OM36" s="30"/>
      <c r="ON36" s="30"/>
      <c r="OO36" s="30"/>
      <c r="OP36" s="30"/>
      <c r="OQ36" s="30"/>
      <c r="OR36" s="30"/>
      <c r="OS36" s="30"/>
      <c r="OT36" s="30"/>
      <c r="OU36" s="30"/>
      <c r="OV36" s="30"/>
      <c r="OW36" s="30"/>
      <c r="OX36" s="30"/>
      <c r="OY36" s="30"/>
      <c r="OZ36" s="30"/>
      <c r="PA36" s="30"/>
      <c r="PB36" s="30"/>
      <c r="PC36" s="30"/>
      <c r="PD36" s="30"/>
      <c r="PE36" s="30"/>
      <c r="PF36" s="30"/>
      <c r="PG36" s="30"/>
      <c r="PH36" s="30"/>
      <c r="PI36" s="30"/>
      <c r="PJ36" s="30"/>
      <c r="PK36" s="30"/>
      <c r="PL36" s="30"/>
      <c r="PM36" s="30"/>
      <c r="PN36" s="30"/>
      <c r="PO36" s="30"/>
      <c r="PP36" s="30"/>
      <c r="PQ36" s="30"/>
      <c r="PR36" s="30"/>
    </row>
    <row r="37" spans="7:434" ht="174" customHeight="1" x14ac:dyDescent="0.3">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c r="IV37" s="30"/>
      <c r="IW37" s="30"/>
      <c r="IX37" s="30"/>
      <c r="IY37" s="30"/>
      <c r="IZ37" s="30"/>
      <c r="JA37" s="30"/>
      <c r="JB37" s="30"/>
      <c r="JC37" s="30"/>
      <c r="JD37" s="30"/>
      <c r="JE37" s="30"/>
      <c r="JF37" s="30"/>
      <c r="JG37" s="30"/>
      <c r="JH37" s="30"/>
      <c r="JI37" s="30"/>
      <c r="JJ37" s="30"/>
      <c r="JK37" s="30"/>
      <c r="JL37" s="30"/>
      <c r="JM37" s="30"/>
      <c r="JN37" s="30"/>
      <c r="JO37" s="30"/>
      <c r="JP37" s="30"/>
      <c r="JQ37" s="30"/>
      <c r="JR37" s="30"/>
      <c r="JS37" s="30"/>
      <c r="JT37" s="30"/>
      <c r="JU37" s="30"/>
      <c r="JV37" s="30"/>
      <c r="JW37" s="30"/>
      <c r="JX37" s="30"/>
      <c r="JY37" s="30"/>
      <c r="JZ37" s="30"/>
      <c r="KA37" s="30"/>
      <c r="KB37" s="30"/>
      <c r="KC37" s="30"/>
      <c r="KD37" s="30"/>
      <c r="KE37" s="30"/>
      <c r="KF37" s="30"/>
      <c r="KG37" s="30"/>
      <c r="KH37" s="30"/>
      <c r="KI37" s="30"/>
      <c r="KJ37" s="30"/>
      <c r="KK37" s="30"/>
      <c r="KL37" s="30"/>
      <c r="KM37" s="30"/>
      <c r="KN37" s="30"/>
      <c r="KO37" s="30"/>
      <c r="KP37" s="30"/>
      <c r="KQ37" s="30"/>
      <c r="KR37" s="30"/>
      <c r="KS37" s="30"/>
      <c r="KT37" s="30"/>
      <c r="KU37" s="30"/>
      <c r="KV37" s="30"/>
      <c r="KW37" s="30"/>
      <c r="KX37" s="30"/>
      <c r="KY37" s="30"/>
      <c r="KZ37" s="30"/>
      <c r="LA37" s="30"/>
      <c r="LB37" s="30"/>
      <c r="LC37" s="30"/>
      <c r="LD37" s="30"/>
      <c r="LE37" s="30"/>
      <c r="LF37" s="30"/>
      <c r="LG37" s="30"/>
      <c r="LH37" s="30"/>
      <c r="LI37" s="30"/>
      <c r="LJ37" s="30"/>
      <c r="LK37" s="30"/>
      <c r="LL37" s="30"/>
      <c r="LM37" s="30"/>
      <c r="LN37" s="30"/>
      <c r="LO37" s="30"/>
      <c r="LP37" s="30"/>
      <c r="LQ37" s="30"/>
      <c r="LR37" s="30"/>
      <c r="LS37" s="30"/>
      <c r="LT37" s="30"/>
      <c r="LU37" s="30"/>
      <c r="LV37" s="30"/>
      <c r="LW37" s="30"/>
      <c r="LX37" s="30"/>
      <c r="LY37" s="30"/>
      <c r="LZ37" s="30"/>
      <c r="MA37" s="30"/>
      <c r="MB37" s="30"/>
      <c r="MC37" s="30"/>
      <c r="MD37" s="30"/>
      <c r="ME37" s="30"/>
      <c r="MF37" s="30"/>
      <c r="MG37" s="30"/>
      <c r="MH37" s="30"/>
      <c r="MI37" s="30"/>
      <c r="MJ37" s="30"/>
      <c r="MK37" s="30"/>
      <c r="ML37" s="30"/>
      <c r="MM37" s="30"/>
      <c r="MN37" s="30"/>
      <c r="MO37" s="30"/>
      <c r="MP37" s="30"/>
      <c r="MQ37" s="30"/>
      <c r="MR37" s="30"/>
      <c r="MS37" s="30"/>
      <c r="MT37" s="30"/>
      <c r="MU37" s="30"/>
      <c r="MV37" s="30"/>
      <c r="MW37" s="30"/>
      <c r="MX37" s="30"/>
      <c r="MY37" s="30"/>
      <c r="MZ37" s="30"/>
      <c r="NA37" s="30"/>
      <c r="NB37" s="30"/>
      <c r="NC37" s="30"/>
      <c r="ND37" s="30"/>
      <c r="NE37" s="30"/>
      <c r="NF37" s="30"/>
      <c r="NG37" s="30"/>
      <c r="NH37" s="30"/>
      <c r="NI37" s="30"/>
      <c r="NJ37" s="30"/>
      <c r="NK37" s="30"/>
      <c r="NL37" s="30"/>
      <c r="NM37" s="30"/>
      <c r="NN37" s="30"/>
      <c r="NO37" s="30"/>
      <c r="NP37" s="30"/>
      <c r="NQ37" s="30"/>
      <c r="NR37" s="30"/>
      <c r="NS37" s="30"/>
      <c r="NT37" s="30"/>
      <c r="NU37" s="30"/>
      <c r="NV37" s="30"/>
      <c r="NW37" s="30"/>
      <c r="NX37" s="30"/>
      <c r="NY37" s="30"/>
      <c r="NZ37" s="30"/>
      <c r="OA37" s="30"/>
      <c r="OB37" s="30"/>
      <c r="OC37" s="30"/>
      <c r="OD37" s="30"/>
      <c r="OE37" s="30"/>
      <c r="OF37" s="30"/>
      <c r="OG37" s="30"/>
      <c r="OH37" s="30"/>
      <c r="OI37" s="30"/>
      <c r="OJ37" s="30"/>
      <c r="OK37" s="30"/>
      <c r="OL37" s="30"/>
      <c r="OM37" s="30"/>
      <c r="ON37" s="30"/>
      <c r="OO37" s="30"/>
      <c r="OP37" s="30"/>
      <c r="OQ37" s="30"/>
      <c r="OR37" s="30"/>
      <c r="OS37" s="30"/>
      <c r="OT37" s="30"/>
      <c r="OU37" s="30"/>
      <c r="OV37" s="30"/>
      <c r="OW37" s="30"/>
      <c r="OX37" s="30"/>
      <c r="OY37" s="30"/>
      <c r="OZ37" s="30"/>
      <c r="PA37" s="30"/>
      <c r="PB37" s="30"/>
      <c r="PC37" s="30"/>
      <c r="PD37" s="30"/>
      <c r="PE37" s="30"/>
      <c r="PF37" s="30"/>
      <c r="PG37" s="30"/>
      <c r="PH37" s="30"/>
      <c r="PI37" s="30"/>
      <c r="PJ37" s="30"/>
      <c r="PK37" s="30"/>
      <c r="PL37" s="30"/>
      <c r="PM37" s="30"/>
      <c r="PN37" s="30"/>
      <c r="PO37" s="30"/>
      <c r="PP37" s="30"/>
      <c r="PQ37" s="30"/>
      <c r="PR37" s="30"/>
    </row>
    <row r="38" spans="7:434" ht="174" customHeight="1" x14ac:dyDescent="0.3">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c r="IV38" s="30"/>
      <c r="IW38" s="30"/>
      <c r="IX38" s="30"/>
      <c r="IY38" s="30"/>
      <c r="IZ38" s="30"/>
      <c r="JA38" s="30"/>
      <c r="JB38" s="30"/>
      <c r="JC38" s="30"/>
      <c r="JD38" s="30"/>
      <c r="JE38" s="30"/>
      <c r="JF38" s="30"/>
      <c r="JG38" s="30"/>
      <c r="JH38" s="30"/>
      <c r="JI38" s="30"/>
      <c r="JJ38" s="30"/>
      <c r="JK38" s="30"/>
      <c r="JL38" s="30"/>
      <c r="JM38" s="30"/>
      <c r="JN38" s="30"/>
      <c r="JO38" s="30"/>
      <c r="JP38" s="30"/>
      <c r="JQ38" s="30"/>
      <c r="JR38" s="30"/>
      <c r="JS38" s="30"/>
      <c r="JT38" s="30"/>
      <c r="JU38" s="30"/>
      <c r="JV38" s="30"/>
      <c r="JW38" s="30"/>
      <c r="JX38" s="30"/>
      <c r="JY38" s="30"/>
      <c r="JZ38" s="30"/>
      <c r="KA38" s="30"/>
      <c r="KB38" s="30"/>
      <c r="KC38" s="30"/>
      <c r="KD38" s="30"/>
      <c r="KE38" s="30"/>
      <c r="KF38" s="30"/>
      <c r="KG38" s="30"/>
      <c r="KH38" s="30"/>
      <c r="KI38" s="30"/>
      <c r="KJ38" s="30"/>
      <c r="KK38" s="30"/>
      <c r="KL38" s="30"/>
      <c r="KM38" s="30"/>
      <c r="KN38" s="30"/>
      <c r="KO38" s="30"/>
      <c r="KP38" s="30"/>
      <c r="KQ38" s="30"/>
      <c r="KR38" s="30"/>
      <c r="KS38" s="30"/>
      <c r="KT38" s="30"/>
      <c r="KU38" s="30"/>
      <c r="KV38" s="30"/>
      <c r="KW38" s="30"/>
      <c r="KX38" s="30"/>
      <c r="KY38" s="30"/>
      <c r="KZ38" s="30"/>
      <c r="LA38" s="30"/>
      <c r="LB38" s="30"/>
      <c r="LC38" s="30"/>
      <c r="LD38" s="30"/>
      <c r="LE38" s="30"/>
      <c r="LF38" s="30"/>
      <c r="LG38" s="30"/>
      <c r="LH38" s="30"/>
      <c r="LI38" s="30"/>
      <c r="LJ38" s="30"/>
      <c r="LK38" s="30"/>
      <c r="LL38" s="30"/>
      <c r="LM38" s="30"/>
      <c r="LN38" s="30"/>
      <c r="LO38" s="30"/>
      <c r="LP38" s="30"/>
      <c r="LQ38" s="30"/>
      <c r="LR38" s="30"/>
      <c r="LS38" s="30"/>
      <c r="LT38" s="30"/>
      <c r="LU38" s="30"/>
      <c r="LV38" s="30"/>
      <c r="LW38" s="30"/>
      <c r="LX38" s="30"/>
      <c r="LY38" s="30"/>
      <c r="LZ38" s="30"/>
      <c r="MA38" s="30"/>
      <c r="MB38" s="30"/>
      <c r="MC38" s="30"/>
      <c r="MD38" s="30"/>
      <c r="ME38" s="30"/>
      <c r="MF38" s="30"/>
      <c r="MG38" s="30"/>
      <c r="MH38" s="30"/>
      <c r="MI38" s="30"/>
      <c r="MJ38" s="30"/>
      <c r="MK38" s="30"/>
      <c r="ML38" s="30"/>
      <c r="MM38" s="30"/>
      <c r="MN38" s="30"/>
      <c r="MO38" s="30"/>
      <c r="MP38" s="30"/>
      <c r="MQ38" s="30"/>
      <c r="MR38" s="30"/>
      <c r="MS38" s="30"/>
      <c r="MT38" s="30"/>
      <c r="MU38" s="30"/>
      <c r="MV38" s="30"/>
      <c r="MW38" s="30"/>
      <c r="MX38" s="30"/>
      <c r="MY38" s="30"/>
      <c r="MZ38" s="30"/>
      <c r="NA38" s="30"/>
      <c r="NB38" s="30"/>
      <c r="NC38" s="30"/>
      <c r="ND38" s="30"/>
      <c r="NE38" s="30"/>
      <c r="NF38" s="30"/>
      <c r="NG38" s="30"/>
      <c r="NH38" s="30"/>
      <c r="NI38" s="30"/>
      <c r="NJ38" s="30"/>
      <c r="NK38" s="30"/>
      <c r="NL38" s="30"/>
      <c r="NM38" s="30"/>
      <c r="NN38" s="30"/>
      <c r="NO38" s="30"/>
      <c r="NP38" s="30"/>
      <c r="NQ38" s="30"/>
      <c r="NR38" s="30"/>
      <c r="NS38" s="30"/>
      <c r="NT38" s="30"/>
      <c r="NU38" s="30"/>
      <c r="NV38" s="30"/>
      <c r="NW38" s="30"/>
      <c r="NX38" s="30"/>
      <c r="NY38" s="30"/>
      <c r="NZ38" s="30"/>
      <c r="OA38" s="30"/>
      <c r="OB38" s="30"/>
      <c r="OC38" s="30"/>
      <c r="OD38" s="30"/>
      <c r="OE38" s="30"/>
      <c r="OF38" s="30"/>
      <c r="OG38" s="30"/>
      <c r="OH38" s="30"/>
      <c r="OI38" s="30"/>
      <c r="OJ38" s="30"/>
      <c r="OK38" s="30"/>
      <c r="OL38" s="30"/>
      <c r="OM38" s="30"/>
      <c r="ON38" s="30"/>
      <c r="OO38" s="30"/>
      <c r="OP38" s="30"/>
      <c r="OQ38" s="30"/>
      <c r="OR38" s="30"/>
      <c r="OS38" s="30"/>
      <c r="OT38" s="30"/>
      <c r="OU38" s="30"/>
      <c r="OV38" s="30"/>
      <c r="OW38" s="30"/>
      <c r="OX38" s="30"/>
      <c r="OY38" s="30"/>
      <c r="OZ38" s="30"/>
      <c r="PA38" s="30"/>
      <c r="PB38" s="30"/>
      <c r="PC38" s="30"/>
      <c r="PD38" s="30"/>
      <c r="PE38" s="30"/>
      <c r="PF38" s="30"/>
      <c r="PG38" s="30"/>
      <c r="PH38" s="30"/>
      <c r="PI38" s="30"/>
      <c r="PJ38" s="30"/>
      <c r="PK38" s="30"/>
      <c r="PL38" s="30"/>
      <c r="PM38" s="30"/>
      <c r="PN38" s="30"/>
      <c r="PO38" s="30"/>
      <c r="PP38" s="30"/>
      <c r="PQ38" s="30"/>
      <c r="PR38" s="30"/>
    </row>
    <row r="39" spans="7:434" ht="174" customHeight="1" x14ac:dyDescent="0.3">
      <c r="G39" s="7"/>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c r="IV39" s="30"/>
      <c r="IW39" s="30"/>
      <c r="IX39" s="30"/>
      <c r="IY39" s="30"/>
      <c r="IZ39" s="30"/>
      <c r="JA39" s="30"/>
      <c r="JB39" s="30"/>
      <c r="JC39" s="30"/>
      <c r="JD39" s="30"/>
      <c r="JE39" s="30"/>
      <c r="JF39" s="30"/>
      <c r="JG39" s="30"/>
      <c r="JH39" s="30"/>
      <c r="JI39" s="30"/>
      <c r="JJ39" s="30"/>
      <c r="JK39" s="30"/>
      <c r="JL39" s="30"/>
      <c r="JM39" s="30"/>
      <c r="JN39" s="30"/>
      <c r="JO39" s="30"/>
      <c r="JP39" s="30"/>
      <c r="JQ39" s="30"/>
      <c r="JR39" s="30"/>
      <c r="JS39" s="30"/>
      <c r="JT39" s="30"/>
      <c r="JU39" s="30"/>
      <c r="JV39" s="30"/>
      <c r="JW39" s="30"/>
      <c r="JX39" s="30"/>
      <c r="JY39" s="30"/>
      <c r="JZ39" s="30"/>
      <c r="KA39" s="30"/>
      <c r="KB39" s="30"/>
      <c r="KC39" s="30"/>
      <c r="KD39" s="30"/>
      <c r="KE39" s="30"/>
      <c r="KF39" s="30"/>
      <c r="KG39" s="30"/>
      <c r="KH39" s="30"/>
      <c r="KI39" s="30"/>
      <c r="KJ39" s="30"/>
      <c r="KK39" s="30"/>
      <c r="KL39" s="30"/>
      <c r="KM39" s="30"/>
      <c r="KN39" s="30"/>
      <c r="KO39" s="30"/>
      <c r="KP39" s="30"/>
      <c r="KQ39" s="30"/>
      <c r="KR39" s="30"/>
      <c r="KS39" s="30"/>
      <c r="KT39" s="30"/>
      <c r="KU39" s="30"/>
      <c r="KV39" s="30"/>
      <c r="KW39" s="30"/>
      <c r="KX39" s="30"/>
      <c r="KY39" s="30"/>
      <c r="KZ39" s="30"/>
      <c r="LA39" s="30"/>
      <c r="LB39" s="30"/>
      <c r="LC39" s="30"/>
      <c r="LD39" s="30"/>
      <c r="LE39" s="30"/>
      <c r="LF39" s="30"/>
      <c r="LG39" s="30"/>
      <c r="LH39" s="30"/>
      <c r="LI39" s="30"/>
      <c r="LJ39" s="30"/>
      <c r="LK39" s="30"/>
      <c r="LL39" s="30"/>
      <c r="LM39" s="30"/>
      <c r="LN39" s="30"/>
      <c r="LO39" s="30"/>
      <c r="LP39" s="30"/>
      <c r="LQ39" s="30"/>
      <c r="LR39" s="30"/>
      <c r="LS39" s="30"/>
      <c r="LT39" s="30"/>
      <c r="LU39" s="30"/>
      <c r="LV39" s="30"/>
      <c r="LW39" s="30"/>
      <c r="LX39" s="30"/>
      <c r="LY39" s="30"/>
      <c r="LZ39" s="30"/>
      <c r="MA39" s="30"/>
      <c r="MB39" s="30"/>
      <c r="MC39" s="30"/>
      <c r="MD39" s="30"/>
      <c r="ME39" s="30"/>
      <c r="MF39" s="30"/>
      <c r="MG39" s="30"/>
      <c r="MH39" s="30"/>
      <c r="MI39" s="30"/>
      <c r="MJ39" s="30"/>
      <c r="MK39" s="30"/>
      <c r="ML39" s="30"/>
      <c r="MM39" s="30"/>
      <c r="MN39" s="30"/>
      <c r="MO39" s="30"/>
      <c r="MP39" s="30"/>
      <c r="MQ39" s="30"/>
      <c r="MR39" s="30"/>
      <c r="MS39" s="30"/>
      <c r="MT39" s="30"/>
      <c r="MU39" s="30"/>
      <c r="MV39" s="30"/>
      <c r="MW39" s="30"/>
      <c r="MX39" s="30"/>
      <c r="MY39" s="30"/>
      <c r="MZ39" s="30"/>
      <c r="NA39" s="30"/>
      <c r="NB39" s="30"/>
      <c r="NC39" s="30"/>
      <c r="ND39" s="30"/>
      <c r="NE39" s="30"/>
      <c r="NF39" s="30"/>
      <c r="NG39" s="30"/>
      <c r="NH39" s="30"/>
      <c r="NI39" s="30"/>
      <c r="NJ39" s="30"/>
      <c r="NK39" s="30"/>
      <c r="NL39" s="30"/>
      <c r="NM39" s="30"/>
      <c r="NN39" s="30"/>
      <c r="NO39" s="30"/>
      <c r="NP39" s="30"/>
      <c r="NQ39" s="30"/>
      <c r="NR39" s="30"/>
      <c r="NS39" s="30"/>
      <c r="NT39" s="30"/>
      <c r="NU39" s="30"/>
      <c r="NV39" s="30"/>
      <c r="NW39" s="30"/>
      <c r="NX39" s="30"/>
      <c r="NY39" s="30"/>
      <c r="NZ39" s="30"/>
      <c r="OA39" s="30"/>
      <c r="OB39" s="30"/>
      <c r="OC39" s="30"/>
      <c r="OD39" s="30"/>
      <c r="OE39" s="30"/>
      <c r="OF39" s="30"/>
      <c r="OG39" s="30"/>
      <c r="OH39" s="30"/>
      <c r="OI39" s="30"/>
      <c r="OJ39" s="30"/>
      <c r="OK39" s="30"/>
      <c r="OL39" s="30"/>
      <c r="OM39" s="30"/>
      <c r="ON39" s="30"/>
      <c r="OO39" s="30"/>
      <c r="OP39" s="30"/>
      <c r="OQ39" s="30"/>
      <c r="OR39" s="30"/>
      <c r="OS39" s="30"/>
      <c r="OT39" s="30"/>
      <c r="OU39" s="30"/>
      <c r="OV39" s="30"/>
      <c r="OW39" s="30"/>
      <c r="OX39" s="30"/>
      <c r="OY39" s="30"/>
      <c r="OZ39" s="30"/>
      <c r="PA39" s="30"/>
      <c r="PB39" s="30"/>
      <c r="PC39" s="30"/>
      <c r="PD39" s="30"/>
      <c r="PE39" s="30"/>
      <c r="PF39" s="30"/>
      <c r="PG39" s="30"/>
      <c r="PH39" s="30"/>
      <c r="PI39" s="30"/>
      <c r="PJ39" s="30"/>
      <c r="PK39" s="30"/>
      <c r="PL39" s="30"/>
      <c r="PM39" s="30"/>
      <c r="PN39" s="30"/>
      <c r="PO39" s="30"/>
      <c r="PP39" s="30"/>
      <c r="PQ39" s="30"/>
      <c r="PR39" s="30"/>
    </row>
    <row r="40" spans="7:434" ht="174" customHeight="1" x14ac:dyDescent="0.3">
      <c r="G40" s="2" t="e">
        <f>#REF!/4</f>
        <v>#REF!</v>
      </c>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c r="IV40" s="30"/>
      <c r="IW40" s="30"/>
      <c r="IX40" s="30"/>
      <c r="IY40" s="30"/>
      <c r="IZ40" s="30"/>
      <c r="JA40" s="30"/>
      <c r="JB40" s="30"/>
      <c r="JC40" s="30"/>
      <c r="JD40" s="30"/>
      <c r="JE40" s="30"/>
      <c r="JF40" s="30"/>
      <c r="JG40" s="30"/>
      <c r="JH40" s="30"/>
      <c r="JI40" s="30"/>
      <c r="JJ40" s="30"/>
      <c r="JK40" s="30"/>
      <c r="JL40" s="30"/>
      <c r="JM40" s="30"/>
      <c r="JN40" s="30"/>
      <c r="JO40" s="30"/>
      <c r="JP40" s="30"/>
      <c r="JQ40" s="30"/>
      <c r="JR40" s="30"/>
      <c r="JS40" s="30"/>
      <c r="JT40" s="30"/>
      <c r="JU40" s="30"/>
      <c r="JV40" s="30"/>
      <c r="JW40" s="30"/>
      <c r="JX40" s="30"/>
      <c r="JY40" s="30"/>
      <c r="JZ40" s="30"/>
      <c r="KA40" s="30"/>
      <c r="KB40" s="30"/>
      <c r="KC40" s="30"/>
      <c r="KD40" s="30"/>
      <c r="KE40" s="30"/>
      <c r="KF40" s="30"/>
      <c r="KG40" s="30"/>
      <c r="KH40" s="30"/>
      <c r="KI40" s="30"/>
      <c r="KJ40" s="30"/>
      <c r="KK40" s="30"/>
      <c r="KL40" s="30"/>
      <c r="KM40" s="30"/>
      <c r="KN40" s="30"/>
      <c r="KO40" s="30"/>
      <c r="KP40" s="30"/>
      <c r="KQ40" s="30"/>
      <c r="KR40" s="30"/>
      <c r="KS40" s="30"/>
      <c r="KT40" s="30"/>
      <c r="KU40" s="30"/>
      <c r="KV40" s="30"/>
      <c r="KW40" s="30"/>
      <c r="KX40" s="30"/>
      <c r="KY40" s="30"/>
      <c r="KZ40" s="30"/>
      <c r="LA40" s="30"/>
      <c r="LB40" s="30"/>
      <c r="LC40" s="30"/>
      <c r="LD40" s="30"/>
      <c r="LE40" s="30"/>
      <c r="LF40" s="30"/>
      <c r="LG40" s="30"/>
      <c r="LH40" s="30"/>
      <c r="LI40" s="30"/>
      <c r="LJ40" s="30"/>
      <c r="LK40" s="30"/>
      <c r="LL40" s="30"/>
      <c r="LM40" s="30"/>
      <c r="LN40" s="30"/>
      <c r="LO40" s="30"/>
      <c r="LP40" s="30"/>
      <c r="LQ40" s="30"/>
      <c r="LR40" s="30"/>
      <c r="LS40" s="30"/>
      <c r="LT40" s="30"/>
      <c r="LU40" s="30"/>
      <c r="LV40" s="30"/>
      <c r="LW40" s="30"/>
      <c r="LX40" s="30"/>
      <c r="LY40" s="30"/>
      <c r="LZ40" s="30"/>
      <c r="MA40" s="30"/>
      <c r="MB40" s="30"/>
      <c r="MC40" s="30"/>
      <c r="MD40" s="30"/>
      <c r="ME40" s="30"/>
      <c r="MF40" s="30"/>
      <c r="MG40" s="30"/>
      <c r="MH40" s="30"/>
      <c r="MI40" s="30"/>
      <c r="MJ40" s="30"/>
      <c r="MK40" s="30"/>
      <c r="ML40" s="30"/>
      <c r="MM40" s="30"/>
      <c r="MN40" s="30"/>
      <c r="MO40" s="30"/>
      <c r="MP40" s="30"/>
      <c r="MQ40" s="30"/>
      <c r="MR40" s="30"/>
      <c r="MS40" s="30"/>
      <c r="MT40" s="30"/>
      <c r="MU40" s="30"/>
      <c r="MV40" s="30"/>
      <c r="MW40" s="30"/>
      <c r="MX40" s="30"/>
      <c r="MY40" s="30"/>
      <c r="MZ40" s="30"/>
      <c r="NA40" s="30"/>
      <c r="NB40" s="30"/>
      <c r="NC40" s="30"/>
      <c r="ND40" s="30"/>
      <c r="NE40" s="30"/>
      <c r="NF40" s="30"/>
      <c r="NG40" s="30"/>
      <c r="NH40" s="30"/>
      <c r="NI40" s="30"/>
      <c r="NJ40" s="30"/>
      <c r="NK40" s="30"/>
      <c r="NL40" s="30"/>
      <c r="NM40" s="30"/>
      <c r="NN40" s="30"/>
      <c r="NO40" s="30"/>
      <c r="NP40" s="30"/>
      <c r="NQ40" s="30"/>
      <c r="NR40" s="30"/>
      <c r="NS40" s="30"/>
      <c r="NT40" s="30"/>
      <c r="NU40" s="30"/>
      <c r="NV40" s="30"/>
      <c r="NW40" s="30"/>
      <c r="NX40" s="30"/>
      <c r="NY40" s="30"/>
      <c r="NZ40" s="30"/>
      <c r="OA40" s="30"/>
      <c r="OB40" s="30"/>
      <c r="OC40" s="30"/>
      <c r="OD40" s="30"/>
      <c r="OE40" s="30"/>
      <c r="OF40" s="30"/>
      <c r="OG40" s="30"/>
      <c r="OH40" s="30"/>
      <c r="OI40" s="30"/>
      <c r="OJ40" s="30"/>
      <c r="OK40" s="30"/>
      <c r="OL40" s="30"/>
      <c r="OM40" s="30"/>
      <c r="ON40" s="30"/>
      <c r="OO40" s="30"/>
      <c r="OP40" s="30"/>
      <c r="OQ40" s="30"/>
      <c r="OR40" s="30"/>
      <c r="OS40" s="30"/>
      <c r="OT40" s="30"/>
      <c r="OU40" s="30"/>
      <c r="OV40" s="30"/>
      <c r="OW40" s="30"/>
      <c r="OX40" s="30"/>
      <c r="OY40" s="30"/>
      <c r="OZ40" s="30"/>
      <c r="PA40" s="30"/>
      <c r="PB40" s="30"/>
      <c r="PC40" s="30"/>
      <c r="PD40" s="30"/>
      <c r="PE40" s="30"/>
      <c r="PF40" s="30"/>
      <c r="PG40" s="30"/>
      <c r="PH40" s="30"/>
      <c r="PI40" s="30"/>
      <c r="PJ40" s="30"/>
      <c r="PK40" s="30"/>
      <c r="PL40" s="30"/>
      <c r="PM40" s="30"/>
      <c r="PN40" s="30"/>
      <c r="PO40" s="30"/>
      <c r="PP40" s="30"/>
      <c r="PQ40" s="30"/>
      <c r="PR40" s="30"/>
    </row>
  </sheetData>
  <autoFilter ref="A3:P31" xr:uid="{00000000-0009-0000-0000-000000000000}">
    <sortState xmlns:xlrd2="http://schemas.microsoft.com/office/spreadsheetml/2017/richdata2" ref="A4:P31">
      <sortCondition ref="H4:H31"/>
      <sortCondition ref="O4:O31"/>
      <sortCondition ref="P4:P31"/>
    </sortState>
  </autoFilter>
  <mergeCells count="1">
    <mergeCell ref="A2:P2"/>
  </mergeCells>
  <phoneticPr fontId="1" type="noConversion"/>
  <printOptions horizontalCentered="1"/>
  <pageMargins left="0.23622047244094499" right="0.23622047244094499" top="0" bottom="0" header="0.31496062992126" footer="0.31496062992126"/>
  <pageSetup paperSize="9" scale="45" fitToHeight="0"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3"/>
  <sheetViews>
    <sheetView workbookViewId="0">
      <selection activeCell="C14" sqref="C14"/>
    </sheetView>
  </sheetViews>
  <sheetFormatPr defaultRowHeight="14.4" x14ac:dyDescent="0.3"/>
  <sheetData>
    <row r="2" spans="2:3" x14ac:dyDescent="0.3">
      <c r="B2" t="s">
        <v>106</v>
      </c>
      <c r="C2">
        <v>1</v>
      </c>
    </row>
    <row r="3" spans="2:3" x14ac:dyDescent="0.3">
      <c r="B3" t="s">
        <v>107</v>
      </c>
      <c r="C3">
        <v>2</v>
      </c>
    </row>
    <row r="4" spans="2:3" x14ac:dyDescent="0.3">
      <c r="B4" t="s">
        <v>108</v>
      </c>
      <c r="C4">
        <v>3</v>
      </c>
    </row>
    <row r="5" spans="2:3" x14ac:dyDescent="0.3">
      <c r="B5" t="s">
        <v>109</v>
      </c>
      <c r="C5">
        <v>4</v>
      </c>
    </row>
    <row r="6" spans="2:3" x14ac:dyDescent="0.3">
      <c r="B6" t="s">
        <v>110</v>
      </c>
      <c r="C6">
        <v>5</v>
      </c>
    </row>
    <row r="7" spans="2:3" x14ac:dyDescent="0.3">
      <c r="B7" t="s">
        <v>111</v>
      </c>
      <c r="C7">
        <v>6</v>
      </c>
    </row>
    <row r="8" spans="2:3" x14ac:dyDescent="0.3">
      <c r="B8" t="s">
        <v>112</v>
      </c>
      <c r="C8">
        <v>7</v>
      </c>
    </row>
    <row r="9" spans="2:3" x14ac:dyDescent="0.3">
      <c r="B9" t="s">
        <v>113</v>
      </c>
      <c r="C9">
        <v>8</v>
      </c>
    </row>
    <row r="10" spans="2:3" x14ac:dyDescent="0.3">
      <c r="B10" t="s">
        <v>114</v>
      </c>
      <c r="C10">
        <v>9</v>
      </c>
    </row>
    <row r="11" spans="2:3" x14ac:dyDescent="0.3">
      <c r="B11" t="s">
        <v>115</v>
      </c>
      <c r="C11">
        <v>10</v>
      </c>
    </row>
    <row r="12" spans="2:3" x14ac:dyDescent="0.3">
      <c r="B12" t="s">
        <v>116</v>
      </c>
      <c r="C12">
        <v>11</v>
      </c>
    </row>
    <row r="13" spans="2:3" x14ac:dyDescent="0.3">
      <c r="B13" t="s">
        <v>117</v>
      </c>
      <c r="C13">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2</vt:i4>
      </vt:variant>
    </vt:vector>
  </HeadingPairs>
  <TitlesOfParts>
    <vt:vector size="4" baseType="lpstr">
      <vt:lpstr>31.07.2023</vt:lpstr>
      <vt:lpstr>Sheet1</vt:lpstr>
      <vt:lpstr>'31.07.2023'!Imprimare_titluri</vt:lpstr>
      <vt:lpstr>'31.07.2023'!Zona_de_imprimat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Topirceanu</dc:creator>
  <cp:lastModifiedBy>Ionuț Popa</cp:lastModifiedBy>
  <cp:lastPrinted>2023-04-28T07:55:04Z</cp:lastPrinted>
  <dcterms:created xsi:type="dcterms:W3CDTF">2022-10-31T07:44:24Z</dcterms:created>
  <dcterms:modified xsi:type="dcterms:W3CDTF">2023-08-01T11:54:00Z</dcterms:modified>
</cp:coreProperties>
</file>